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30" yWindow="-15" windowWidth="13590" windowHeight="14355" tabRatio="956"/>
  </bookViews>
  <sheets>
    <sheet name="REKAP" sheetId="76" r:id="rId1"/>
    <sheet name="1A" sheetId="42" r:id="rId2"/>
    <sheet name="T119" sheetId="52" r:id="rId3"/>
    <sheet name="T126" sheetId="53" r:id="rId4"/>
    <sheet name="T140" sheetId="61" r:id="rId5"/>
    <sheet name="P3264" sheetId="1" r:id="rId6"/>
    <sheet name="P3264 B" sheetId="69" r:id="rId7"/>
    <sheet name="P3227" sheetId="58" r:id="rId8"/>
    <sheet name="P3263" sheetId="57" r:id="rId9"/>
    <sheet name="P3031" sheetId="50" r:id="rId10"/>
    <sheet name="P3138" sheetId="59" r:id="rId11"/>
    <sheet name="P2915" sheetId="54" r:id="rId12"/>
    <sheet name="P2914" sheetId="55" r:id="rId13"/>
    <sheet name="P2846" sheetId="64" r:id="rId14"/>
    <sheet name="P2931" sheetId="65" r:id="rId15"/>
    <sheet name="P2916" sheetId="66" r:id="rId16"/>
    <sheet name="P3734" sheetId="67" r:id="rId17"/>
    <sheet name="P3735" sheetId="68" r:id="rId18"/>
    <sheet name="1B" sheetId="70" r:id="rId19"/>
    <sheet name="Vrocevod_T-700 SD" sheetId="71" r:id="rId20"/>
    <sheet name="1C" sheetId="72" r:id="rId21"/>
    <sheet name="Vroc-prik  SD" sheetId="73" r:id="rId22"/>
    <sheet name="2D" sheetId="77" r:id="rId23"/>
    <sheet name="N-18021_SD" sheetId="78" r:id="rId24"/>
    <sheet name="N-18249_SD" sheetId="79" r:id="rId25"/>
    <sheet name="PRIKLJUCKI-TIP-I_SD" sheetId="80" r:id="rId26"/>
    <sheet name="P-12831_SD" sheetId="81" r:id="rId27"/>
    <sheet name="P-34313_SD" sheetId="82" r:id="rId28"/>
    <sheet name="2E" sheetId="74" r:id="rId29"/>
    <sheet name="N-29000_SD" sheetId="75" r:id="rId30"/>
    <sheet name="2F" sheetId="83" r:id="rId31"/>
    <sheet name="Na Stolbi_N-14001_SD" sheetId="84" r:id="rId32"/>
    <sheet name="P-30551_SD" sheetId="85" r:id="rId33"/>
    <sheet name="P-17763_SD" sheetId="86" r:id="rId34"/>
    <sheet name="SPP-4588-4589_SD" sheetId="87" r:id="rId35"/>
    <sheet name="P-4588_SD" sheetId="88" r:id="rId36"/>
    <sheet name="P-4589_SD" sheetId="89" r:id="rId37"/>
    <sheet name="P-4587_SD" sheetId="90" r:id="rId38"/>
    <sheet name="P-4602_SD" sheetId="91" r:id="rId39"/>
    <sheet name="P-4586_SD" sheetId="92" r:id="rId40"/>
    <sheet name="2G" sheetId="93" r:id="rId41"/>
    <sheet name="SP-27162_SD" sheetId="94" r:id="rId42"/>
    <sheet name="P-14690_SD" sheetId="95" r:id="rId43"/>
  </sheets>
  <externalReferences>
    <externalReference r:id="rId44"/>
    <externalReference r:id="rId45"/>
    <externalReference r:id="rId46"/>
  </externalReferences>
  <definedNames>
    <definedName name="_A65636" localSheetId="0">#REF!</definedName>
    <definedName name="_A65636">#REF!</definedName>
    <definedName name="_C99392" localSheetId="0">#REF!</definedName>
    <definedName name="_C99392">#REF!</definedName>
    <definedName name="_xlnm._FilterDatabase" localSheetId="13" hidden="1">'P2846'!$A$6:$F$6</definedName>
    <definedName name="_xlnm._FilterDatabase" localSheetId="12" hidden="1">'P2914'!$A$6:$F$6</definedName>
    <definedName name="_xlnm._FilterDatabase" localSheetId="11" hidden="1">'P2915'!$A$6:$F$6</definedName>
    <definedName name="_xlnm._FilterDatabase" localSheetId="15" hidden="1">'P2916'!$A$6:$F$6</definedName>
    <definedName name="_xlnm._FilterDatabase" localSheetId="14" hidden="1">'P2931'!$A$6:$F$6</definedName>
    <definedName name="_xlnm._FilterDatabase" localSheetId="9" hidden="1">'P3031'!$A$6:$F$6</definedName>
    <definedName name="_xlnm._FilterDatabase" localSheetId="7" hidden="1">'P3227'!#REF!</definedName>
    <definedName name="_xlnm._FilterDatabase" localSheetId="8" hidden="1">'P3263'!#REF!</definedName>
    <definedName name="_xlnm._FilterDatabase" localSheetId="5" hidden="1">'P3264'!#REF!</definedName>
    <definedName name="_xlnm._FilterDatabase" localSheetId="6" hidden="1">'P3264 B'!#REF!</definedName>
    <definedName name="_xlnm._FilterDatabase" localSheetId="16" hidden="1">'P3734'!$A$6:$F$6</definedName>
    <definedName name="_xlnm._FilterDatabase" localSheetId="17" hidden="1">'P3735'!$A$6:$F$6</definedName>
    <definedName name="_xlnm._FilterDatabase" localSheetId="2" hidden="1">'T119'!#REF!</definedName>
    <definedName name="_xlnm._FilterDatabase" localSheetId="3" hidden="1">'T126'!#REF!</definedName>
    <definedName name="_xlnm._FilterDatabase" localSheetId="19" hidden="1">'Vrocevod_T-700 SD'!#REF!</definedName>
    <definedName name="_xlnm._FilterDatabase" localSheetId="21" hidden="1">'Vroc-prik  SD'!#REF!</definedName>
    <definedName name="dfdasf" localSheetId="0">#REF!</definedName>
    <definedName name="dfdasf">#REF!</definedName>
    <definedName name="eh" localSheetId="0">#REF!</definedName>
    <definedName name="eh">#REF!</definedName>
    <definedName name="INV">#REF!</definedName>
    <definedName name="investicija" localSheetId="1">'1A'!#REF!</definedName>
    <definedName name="investicija" localSheetId="18">'1B'!#REF!</definedName>
    <definedName name="investicija" localSheetId="20">'1C'!#REF!</definedName>
    <definedName name="investicija" localSheetId="22">'2D'!#REF!</definedName>
    <definedName name="investicija" localSheetId="28">'2E'!#REF!</definedName>
    <definedName name="investicija" localSheetId="30">'2F'!#REF!</definedName>
    <definedName name="investicija" localSheetId="40">'2G'!#REF!</definedName>
    <definedName name="investicija" localSheetId="23">#REF!</definedName>
    <definedName name="investicija" localSheetId="24">#REF!</definedName>
    <definedName name="investicija" localSheetId="29">#REF!</definedName>
    <definedName name="investicija" localSheetId="31">#REF!</definedName>
    <definedName name="investicija" localSheetId="26">#REF!</definedName>
    <definedName name="investicija" localSheetId="42">#REF!</definedName>
    <definedName name="investicija" localSheetId="33">#REF!</definedName>
    <definedName name="investicija" localSheetId="13">#REF!</definedName>
    <definedName name="investicija" localSheetId="12">#REF!</definedName>
    <definedName name="investicija" localSheetId="11">#REF!</definedName>
    <definedName name="investicija" localSheetId="15">#REF!</definedName>
    <definedName name="investicija" localSheetId="14">#REF!</definedName>
    <definedName name="investicija" localSheetId="9">#REF!</definedName>
    <definedName name="investicija" localSheetId="32">#REF!</definedName>
    <definedName name="investicija" localSheetId="7">#REF!</definedName>
    <definedName name="investicija" localSheetId="8">#REF!</definedName>
    <definedName name="investicija" localSheetId="6">#REF!</definedName>
    <definedName name="investicija" localSheetId="27">#REF!</definedName>
    <definedName name="investicija" localSheetId="16">#REF!</definedName>
    <definedName name="investicija" localSheetId="17">#REF!</definedName>
    <definedName name="investicija" localSheetId="39">#REF!</definedName>
    <definedName name="investicija" localSheetId="37">#REF!</definedName>
    <definedName name="investicija" localSheetId="35">#REF!</definedName>
    <definedName name="investicija" localSheetId="36">#REF!</definedName>
    <definedName name="investicija" localSheetId="38">#REF!</definedName>
    <definedName name="investicija" localSheetId="25">#REF!</definedName>
    <definedName name="investicija" localSheetId="0">[1]Rekapitulacija_SD!#REF!</definedName>
    <definedName name="investicija" localSheetId="41">#REF!</definedName>
    <definedName name="investicija" localSheetId="34">#REF!</definedName>
    <definedName name="investicija" localSheetId="3">#REF!</definedName>
    <definedName name="investicija" localSheetId="4">#REF!</definedName>
    <definedName name="investicija" localSheetId="19">#REF!</definedName>
    <definedName name="investicija" localSheetId="21">#REF!</definedName>
    <definedName name="investicija">#REF!</definedName>
    <definedName name="JEKLO_SD" localSheetId="0">#REF!</definedName>
    <definedName name="JEKLO_SD">#REF!</definedName>
    <definedName name="jhvfž" localSheetId="0">#REF!</definedName>
    <definedName name="jhvfž">#REF!</definedName>
    <definedName name="plin">#REF!</definedName>
    <definedName name="_xlnm.Print_Area" localSheetId="1">'1A'!$A$1:$G$39</definedName>
    <definedName name="_xlnm.Print_Area" localSheetId="18">'1B'!$A$1:$G$15</definedName>
    <definedName name="_xlnm.Print_Area" localSheetId="20">'1C'!$A$1:$G$15</definedName>
    <definedName name="_xlnm.Print_Area" localSheetId="22">'2D'!$A$1:$G$31</definedName>
    <definedName name="_xlnm.Print_Area" localSheetId="28">'2E'!$A$1:$G$20</definedName>
    <definedName name="_xlnm.Print_Area" localSheetId="30">'2F'!$A$1:$G$55</definedName>
    <definedName name="_xlnm.Print_Area" localSheetId="40">'2G'!$A$1:$G$34</definedName>
    <definedName name="_xlnm.Print_Area" localSheetId="29">'N-29000_SD'!$A$1:$F$48</definedName>
    <definedName name="_xlnm.Print_Area" localSheetId="31">'Na Stolbi_N-14001_SD'!$A$1:$F$69</definedName>
    <definedName name="_xlnm.Print_Area" localSheetId="26">'P-12831_SD'!$A$1:$F$52</definedName>
    <definedName name="_xlnm.Print_Area" localSheetId="42">'P-14690_SD'!$A$1:$F$55</definedName>
    <definedName name="_xlnm.Print_Area" localSheetId="33">'P-17763_SD'!$A$1:$F$49</definedName>
    <definedName name="_xlnm.Print_Area" localSheetId="11">'P2915'!$A$1:$F$79</definedName>
    <definedName name="_xlnm.Print_Area" localSheetId="32">'P-30551_SD'!$A$1:$F$54</definedName>
    <definedName name="_xlnm.Print_Area" localSheetId="7">'P3227'!$A$1:$F$82</definedName>
    <definedName name="_xlnm.Print_Area" localSheetId="5">'P3264'!$A$1:$F$82</definedName>
    <definedName name="_xlnm.Print_Area" localSheetId="6">'P3264 B'!$A$1:$F$74</definedName>
    <definedName name="_xlnm.Print_Area" localSheetId="27">'P-34313_SD'!$A$1:$F$51</definedName>
    <definedName name="_xlnm.Print_Area" localSheetId="39">'P-4586_SD'!$A$1:$F$54</definedName>
    <definedName name="_xlnm.Print_Area" localSheetId="37">'P-4587_SD'!$A$1:$F$59</definedName>
    <definedName name="_xlnm.Print_Area" localSheetId="35">'P-4588_SD'!$A$1:$F$54</definedName>
    <definedName name="_xlnm.Print_Area" localSheetId="36">'P-4589_SD'!$A$1:$F$59</definedName>
    <definedName name="_xlnm.Print_Area" localSheetId="38">'P-4602_SD'!$A$1:$F$54</definedName>
    <definedName name="_xlnm.Print_Area" localSheetId="0">REKAP!$A$1:$G$20</definedName>
    <definedName name="_xlnm.Print_Area" localSheetId="41">'SP-27162_SD'!$A$1:$F$55</definedName>
    <definedName name="_xlnm.Print_Area" localSheetId="34">'SPP-4588-4589_SD'!$A$1:$F$54</definedName>
    <definedName name="_xlnm.Print_Area" localSheetId="2">'T119'!$A$1:$F$93</definedName>
    <definedName name="_xlnm.Print_Area" localSheetId="3">'T126'!$A$1:$F$177</definedName>
    <definedName name="_xlnm.Print_Area" localSheetId="19">'Vrocevod_T-700 SD'!$A$1:$F$59</definedName>
    <definedName name="_xlnm.Print_Area" localSheetId="21">'Vroc-prik  SD'!$A$1:$F$131</definedName>
    <definedName name="SWD" localSheetId="0">#REF!</definedName>
    <definedName name="SWD">#REF!</definedName>
    <definedName name="_xlnm.Print_Titles" localSheetId="23">'N-18021_SD'!$5:$5</definedName>
    <definedName name="_xlnm.Print_Titles" localSheetId="24">'N-18249_SD'!$5:$5</definedName>
    <definedName name="_xlnm.Print_Titles" localSheetId="29">'N-29000_SD'!$8:$9</definedName>
    <definedName name="_xlnm.Print_Titles" localSheetId="31">'Na Stolbi_N-14001_SD'!$8:$9</definedName>
    <definedName name="_xlnm.Print_Titles" localSheetId="26">'P-12831_SD'!$5:$5</definedName>
    <definedName name="_xlnm.Print_Titles" localSheetId="42">'P-14690_SD'!$9:$10</definedName>
    <definedName name="_xlnm.Print_Titles" localSheetId="33">'P-17763_SD'!$8:$9</definedName>
    <definedName name="_xlnm.Print_Titles" localSheetId="13">'P2846'!$5:$5</definedName>
    <definedName name="_xlnm.Print_Titles" localSheetId="12">'P2914'!$5:$5</definedName>
    <definedName name="_xlnm.Print_Titles" localSheetId="11">'P2915'!$5:$5</definedName>
    <definedName name="_xlnm.Print_Titles" localSheetId="15">'P2916'!$5:$5</definedName>
    <definedName name="_xlnm.Print_Titles" localSheetId="14">'P2931'!$5:$5</definedName>
    <definedName name="_xlnm.Print_Titles" localSheetId="9">'P3031'!$5:$5</definedName>
    <definedName name="_xlnm.Print_Titles" localSheetId="32">'P-30551_SD'!$8:$9</definedName>
    <definedName name="_xlnm.Print_Titles" localSheetId="7">'P3227'!$5:$5</definedName>
    <definedName name="_xlnm.Print_Titles" localSheetId="8">'P3263'!$5:$5</definedName>
    <definedName name="_xlnm.Print_Titles" localSheetId="5">'P3264'!$5:$5</definedName>
    <definedName name="_xlnm.Print_Titles" localSheetId="6">'P3264 B'!$5:$5</definedName>
    <definedName name="_xlnm.Print_Titles" localSheetId="27">'P-34313_SD'!$5:$5</definedName>
    <definedName name="_xlnm.Print_Titles" localSheetId="16">'P3734'!$5:$5</definedName>
    <definedName name="_xlnm.Print_Titles" localSheetId="17">'P3735'!$5:$5</definedName>
    <definedName name="_xlnm.Print_Titles" localSheetId="39">'P-4586_SD'!$8:$9</definedName>
    <definedName name="_xlnm.Print_Titles" localSheetId="37">'P-4587_SD'!$8:$9</definedName>
    <definedName name="_xlnm.Print_Titles" localSheetId="35">'P-4588_SD'!$8:$9</definedName>
    <definedName name="_xlnm.Print_Titles" localSheetId="36">'P-4589_SD'!$8:$9</definedName>
    <definedName name="_xlnm.Print_Titles" localSheetId="38">'P-4602_SD'!$8:$9</definedName>
    <definedName name="_xlnm.Print_Titles" localSheetId="25">'PRIKLJUCKI-TIP-I_SD'!$5:$5</definedName>
    <definedName name="_xlnm.Print_Titles" localSheetId="41">'SP-27162_SD'!$9:$10</definedName>
    <definedName name="_xlnm.Print_Titles" localSheetId="34">'SPP-4588-4589_SD'!$8:$9</definedName>
    <definedName name="_xlnm.Print_Titles" localSheetId="2">'T119'!$5:$5</definedName>
    <definedName name="_xlnm.Print_Titles" localSheetId="3">'T126'!$5:$5</definedName>
    <definedName name="_xlnm.Print_Titles" localSheetId="19">'Vrocevod_T-700 SD'!$5:$5</definedName>
    <definedName name="_xlnm.Print_Titles" localSheetId="21">'Vroc-prik  SD'!$5:$5</definedName>
  </definedNames>
  <calcPr calcId="145621"/>
</workbook>
</file>

<file path=xl/calcChain.xml><?xml version="1.0" encoding="utf-8"?>
<calcChain xmlns="http://schemas.openxmlformats.org/spreadsheetml/2006/main">
  <c r="C48" i="95" l="1"/>
  <c r="F48" i="95" s="1"/>
  <c r="F43" i="95"/>
  <c r="F38" i="95"/>
  <c r="F33" i="95"/>
  <c r="F28" i="95"/>
  <c r="F23" i="95"/>
  <c r="F18" i="95"/>
  <c r="A16" i="95"/>
  <c r="F13" i="95"/>
  <c r="A11" i="95"/>
  <c r="C8" i="95"/>
  <c r="B8" i="95"/>
  <c r="B6" i="95"/>
  <c r="B5" i="95"/>
  <c r="B4" i="95"/>
  <c r="A3" i="95"/>
  <c r="C48" i="94"/>
  <c r="F48" i="94" s="1"/>
  <c r="F43" i="94"/>
  <c r="F38" i="94"/>
  <c r="F33" i="94"/>
  <c r="F28" i="94"/>
  <c r="F23" i="94"/>
  <c r="F18" i="94"/>
  <c r="C13" i="94"/>
  <c r="F13" i="94" s="1"/>
  <c r="A11" i="94"/>
  <c r="C8" i="94"/>
  <c r="B8" i="94"/>
  <c r="B6" i="94"/>
  <c r="B5" i="94"/>
  <c r="B4" i="94"/>
  <c r="A3" i="94"/>
  <c r="B19" i="93"/>
  <c r="F53" i="94" l="1"/>
  <c r="F55" i="94"/>
  <c r="G13" i="93" s="1"/>
  <c r="G14" i="93" s="1"/>
  <c r="F23" i="93" s="1"/>
  <c r="G23" i="93" s="1"/>
  <c r="A21" i="94"/>
  <c r="F53" i="95"/>
  <c r="F55" i="95" s="1"/>
  <c r="G19" i="93" s="1"/>
  <c r="G20" i="93" s="1"/>
  <c r="F25" i="93" s="1"/>
  <c r="G25" i="93" s="1"/>
  <c r="A16" i="94"/>
  <c r="A21" i="95"/>
  <c r="A31" i="94" l="1"/>
  <c r="A26" i="94"/>
  <c r="A26" i="95"/>
  <c r="G27" i="93"/>
  <c r="G15" i="76" s="1"/>
  <c r="A36" i="94" l="1"/>
  <c r="A36" i="95"/>
  <c r="A31" i="95"/>
  <c r="A41" i="95" l="1"/>
  <c r="A46" i="95" s="1"/>
  <c r="A41" i="94"/>
  <c r="A46" i="94" l="1"/>
  <c r="A51" i="94" s="1"/>
  <c r="A51" i="95"/>
  <c r="F42" i="92" l="1"/>
  <c r="F37" i="92"/>
  <c r="F32" i="92"/>
  <c r="F27" i="92"/>
  <c r="F22" i="92"/>
  <c r="F17" i="92"/>
  <c r="F12" i="92"/>
  <c r="A10" i="92"/>
  <c r="B7" i="92"/>
  <c r="B5" i="92"/>
  <c r="B4" i="92"/>
  <c r="B3" i="92"/>
  <c r="F42" i="91"/>
  <c r="F37" i="91"/>
  <c r="F32" i="91"/>
  <c r="F27" i="91"/>
  <c r="F22" i="91"/>
  <c r="F17" i="91"/>
  <c r="F12" i="91"/>
  <c r="F52" i="91" s="1"/>
  <c r="A10" i="91"/>
  <c r="B7" i="91"/>
  <c r="B5" i="91"/>
  <c r="B4" i="91"/>
  <c r="B3" i="91"/>
  <c r="F47" i="90"/>
  <c r="F42" i="90"/>
  <c r="F37" i="90"/>
  <c r="F32" i="90"/>
  <c r="F27" i="90"/>
  <c r="F22" i="90"/>
  <c r="F17" i="90"/>
  <c r="F12" i="90"/>
  <c r="A10" i="90"/>
  <c r="B7" i="90"/>
  <c r="B5" i="90"/>
  <c r="B4" i="90"/>
  <c r="B3" i="90"/>
  <c r="F47" i="89"/>
  <c r="F42" i="89"/>
  <c r="F37" i="89"/>
  <c r="F32" i="89"/>
  <c r="F27" i="89"/>
  <c r="F22" i="89"/>
  <c r="F17" i="89"/>
  <c r="F12" i="89"/>
  <c r="A10" i="89"/>
  <c r="B7" i="89"/>
  <c r="B5" i="89"/>
  <c r="B4" i="89"/>
  <c r="B3" i="89"/>
  <c r="F42" i="88"/>
  <c r="F37" i="88"/>
  <c r="F32" i="88"/>
  <c r="F27" i="88"/>
  <c r="F22" i="88"/>
  <c r="F17" i="88"/>
  <c r="F12" i="88"/>
  <c r="A10" i="88"/>
  <c r="B7" i="88"/>
  <c r="B5" i="88"/>
  <c r="B4" i="88"/>
  <c r="B3" i="88"/>
  <c r="F42" i="87"/>
  <c r="F37" i="87"/>
  <c r="F32" i="87"/>
  <c r="F27" i="87"/>
  <c r="F22" i="87"/>
  <c r="F17" i="87"/>
  <c r="F12" i="87"/>
  <c r="F52" i="87" s="1"/>
  <c r="A10" i="87"/>
  <c r="B7" i="87"/>
  <c r="B5" i="87"/>
  <c r="B4" i="87"/>
  <c r="B3" i="87"/>
  <c r="F37" i="86"/>
  <c r="F32" i="86"/>
  <c r="F27" i="86"/>
  <c r="F22" i="86"/>
  <c r="F17" i="86"/>
  <c r="F12" i="86"/>
  <c r="A10" i="86"/>
  <c r="B7" i="86"/>
  <c r="B5" i="86"/>
  <c r="B4" i="86"/>
  <c r="B3" i="86"/>
  <c r="F42" i="85"/>
  <c r="F37" i="85"/>
  <c r="F32" i="85"/>
  <c r="F27" i="85"/>
  <c r="F22" i="85"/>
  <c r="F17" i="85"/>
  <c r="F12" i="85"/>
  <c r="A10" i="85"/>
  <c r="B7" i="85"/>
  <c r="B5" i="85"/>
  <c r="B4" i="85"/>
  <c r="B3" i="85"/>
  <c r="F57" i="84"/>
  <c r="F52" i="84"/>
  <c r="F47" i="84"/>
  <c r="F42" i="84"/>
  <c r="F37" i="84"/>
  <c r="F32" i="84"/>
  <c r="F27" i="84"/>
  <c r="F22" i="84"/>
  <c r="F17" i="84"/>
  <c r="F12" i="84"/>
  <c r="F62" i="84" s="1"/>
  <c r="A10" i="84"/>
  <c r="B7" i="84"/>
  <c r="B5" i="84"/>
  <c r="B4" i="84"/>
  <c r="B3" i="84"/>
  <c r="F52" i="90" l="1"/>
  <c r="F57" i="89"/>
  <c r="F42" i="86"/>
  <c r="F52" i="85"/>
  <c r="F67" i="84"/>
  <c r="F69" i="84" s="1"/>
  <c r="G12" i="83" s="1"/>
  <c r="G13" i="83" s="1"/>
  <c r="F28" i="83" s="1"/>
  <c r="G28" i="83" s="1"/>
  <c r="A15" i="85"/>
  <c r="A25" i="85"/>
  <c r="F47" i="86"/>
  <c r="A15" i="87"/>
  <c r="F47" i="88"/>
  <c r="F57" i="90"/>
  <c r="F59" i="90" s="1"/>
  <c r="G22" i="83" s="1"/>
  <c r="F40" i="83" s="1"/>
  <c r="G40" i="83" s="1"/>
  <c r="A15" i="91"/>
  <c r="F47" i="92"/>
  <c r="F47" i="85"/>
  <c r="F49" i="86"/>
  <c r="G18" i="83" s="1"/>
  <c r="F32" i="83" s="1"/>
  <c r="G32" i="83" s="1"/>
  <c r="F47" i="87"/>
  <c r="F54" i="87" s="1"/>
  <c r="G19" i="83" s="1"/>
  <c r="F34" i="83" s="1"/>
  <c r="G34" i="83" s="1"/>
  <c r="F52" i="89"/>
  <c r="F47" i="91"/>
  <c r="F54" i="91" s="1"/>
  <c r="G23" i="83" s="1"/>
  <c r="F42" i="83" s="1"/>
  <c r="G42" i="83" s="1"/>
  <c r="A20" i="85"/>
  <c r="A30" i="85" s="1"/>
  <c r="A20" i="87"/>
  <c r="F52" i="88"/>
  <c r="F54" i="88" s="1"/>
  <c r="G20" i="83" s="1"/>
  <c r="F36" i="83" s="1"/>
  <c r="G36" i="83" s="1"/>
  <c r="A15" i="89"/>
  <c r="A20" i="89" s="1"/>
  <c r="A20" i="91"/>
  <c r="F52" i="92"/>
  <c r="A15" i="84"/>
  <c r="A20" i="84" s="1"/>
  <c r="A15" i="86"/>
  <c r="A15" i="88"/>
  <c r="A20" i="88" s="1"/>
  <c r="A15" i="90"/>
  <c r="A15" i="92"/>
  <c r="F54" i="92" l="1"/>
  <c r="G24" i="83" s="1"/>
  <c r="F44" i="83" s="1"/>
  <c r="G44" i="83" s="1"/>
  <c r="F59" i="89"/>
  <c r="G21" i="83" s="1"/>
  <c r="F38" i="83" s="1"/>
  <c r="G38" i="83" s="1"/>
  <c r="F54" i="85"/>
  <c r="G17" i="83" s="1"/>
  <c r="F30" i="83" s="1"/>
  <c r="G30" i="83" s="1"/>
  <c r="G46" i="83" s="1"/>
  <c r="G48" i="83" s="1"/>
  <c r="A35" i="85"/>
  <c r="A25" i="88"/>
  <c r="A40" i="88" s="1"/>
  <c r="A25" i="84"/>
  <c r="A25" i="89"/>
  <c r="A20" i="92"/>
  <c r="A20" i="86"/>
  <c r="A25" i="91"/>
  <c r="A30" i="91" s="1"/>
  <c r="A25" i="87"/>
  <c r="A20" i="90"/>
  <c r="A30" i="88"/>
  <c r="A30" i="89"/>
  <c r="A35" i="88"/>
  <c r="A35" i="89"/>
  <c r="G25" i="83" l="1"/>
  <c r="F46" i="83" s="1"/>
  <c r="G14" i="76" s="1"/>
  <c r="A35" i="91"/>
  <c r="A25" i="92"/>
  <c r="A30" i="87"/>
  <c r="A40" i="85"/>
  <c r="A45" i="85" s="1"/>
  <c r="A50" i="85" s="1"/>
  <c r="A30" i="86"/>
  <c r="A35" i="84"/>
  <c r="A45" i="88"/>
  <c r="A25" i="90"/>
  <c r="A40" i="89"/>
  <c r="A50" i="88"/>
  <c r="A30" i="84"/>
  <c r="A25" i="86"/>
  <c r="A40" i="84"/>
  <c r="A45" i="91" l="1"/>
  <c r="A50" i="91" s="1"/>
  <c r="A45" i="89"/>
  <c r="A50" i="89" s="1"/>
  <c r="A55" i="89" s="1"/>
  <c r="A30" i="90"/>
  <c r="A35" i="86"/>
  <c r="A40" i="86" s="1"/>
  <c r="A45" i="86" s="1"/>
  <c r="A30" i="92"/>
  <c r="A40" i="91"/>
  <c r="A40" i="87"/>
  <c r="A35" i="87"/>
  <c r="A45" i="87" s="1"/>
  <c r="A50" i="87" s="1"/>
  <c r="A45" i="84"/>
  <c r="A50" i="84" s="1"/>
  <c r="A55" i="84" s="1"/>
  <c r="A35" i="90" l="1"/>
  <c r="A60" i="84"/>
  <c r="A65" i="84" s="1"/>
  <c r="A45" i="92"/>
  <c r="A50" i="92"/>
  <c r="A35" i="92"/>
  <c r="A40" i="92" s="1"/>
  <c r="A40" i="90"/>
  <c r="A45" i="90"/>
  <c r="A50" i="90" s="1"/>
  <c r="A55" i="90" s="1"/>
  <c r="F44" i="82" l="1"/>
  <c r="F39" i="82"/>
  <c r="F34" i="82"/>
  <c r="F29" i="82"/>
  <c r="F24" i="82"/>
  <c r="F19" i="82"/>
  <c r="F14" i="82"/>
  <c r="A12" i="82"/>
  <c r="F9" i="82"/>
  <c r="A7" i="82"/>
  <c r="F45" i="81"/>
  <c r="F39" i="81"/>
  <c r="F34" i="81"/>
  <c r="F29" i="81"/>
  <c r="F24" i="81"/>
  <c r="F19" i="81"/>
  <c r="F14" i="81"/>
  <c r="F9" i="81"/>
  <c r="A7" i="81"/>
  <c r="F64" i="80"/>
  <c r="F59" i="80"/>
  <c r="F54" i="80"/>
  <c r="F49" i="80"/>
  <c r="F44" i="80"/>
  <c r="F39" i="80"/>
  <c r="F34" i="80"/>
  <c r="F29" i="80"/>
  <c r="F24" i="80"/>
  <c r="F19" i="80"/>
  <c r="F18" i="80"/>
  <c r="F13" i="80"/>
  <c r="A11" i="80"/>
  <c r="F7" i="80"/>
  <c r="G23" i="77" s="1"/>
  <c r="F44" i="79"/>
  <c r="F39" i="79"/>
  <c r="F34" i="79"/>
  <c r="F29" i="79"/>
  <c r="F24" i="79"/>
  <c r="F19" i="79"/>
  <c r="F14" i="79"/>
  <c r="F9" i="79"/>
  <c r="A7" i="79"/>
  <c r="F66" i="78"/>
  <c r="F61" i="78"/>
  <c r="F56" i="78"/>
  <c r="F51" i="78"/>
  <c r="F46" i="78"/>
  <c r="F41" i="78"/>
  <c r="F36" i="78"/>
  <c r="F35" i="78"/>
  <c r="F30" i="78"/>
  <c r="F25" i="78"/>
  <c r="F20" i="78"/>
  <c r="F19" i="78"/>
  <c r="F14" i="78"/>
  <c r="F9" i="78"/>
  <c r="F71" i="78" s="1"/>
  <c r="A7" i="78"/>
  <c r="F23" i="77"/>
  <c r="F51" i="82" l="1"/>
  <c r="G29" i="77" s="1"/>
  <c r="F49" i="82"/>
  <c r="A22" i="82"/>
  <c r="A27" i="82" s="1"/>
  <c r="A17" i="82"/>
  <c r="F50" i="81"/>
  <c r="F52" i="81" s="1"/>
  <c r="G28" i="77" s="1"/>
  <c r="A12" i="81"/>
  <c r="F69" i="80"/>
  <c r="F76" i="80" s="1"/>
  <c r="A22" i="80"/>
  <c r="A16" i="80"/>
  <c r="A32" i="80" s="1"/>
  <c r="F74" i="80"/>
  <c r="A27" i="80"/>
  <c r="F49" i="79"/>
  <c r="F51" i="79" s="1"/>
  <c r="G17" i="77" s="1"/>
  <c r="A12" i="79"/>
  <c r="A17" i="78"/>
  <c r="F76" i="78"/>
  <c r="F78" i="78" s="1"/>
  <c r="G16" i="77" s="1"/>
  <c r="A12" i="78"/>
  <c r="A23" i="78"/>
  <c r="G18" i="77" l="1"/>
  <c r="G7" i="77" s="1"/>
  <c r="G30" i="77"/>
  <c r="G9" i="77" s="1"/>
  <c r="A37" i="82"/>
  <c r="A32" i="82"/>
  <c r="A17" i="81"/>
  <c r="F9" i="80"/>
  <c r="G24" i="77" s="1"/>
  <c r="G8" i="77" s="1"/>
  <c r="G6" i="77" s="1"/>
  <c r="G12" i="76" s="1"/>
  <c r="A37" i="80"/>
  <c r="A17" i="79"/>
  <c r="A22" i="79" s="1"/>
  <c r="A28" i="78"/>
  <c r="A39" i="78"/>
  <c r="A33" i="78"/>
  <c r="A42" i="82" l="1"/>
  <c r="A47" i="82" s="1"/>
  <c r="A22" i="81"/>
  <c r="A47" i="80"/>
  <c r="A42" i="80"/>
  <c r="A27" i="79"/>
  <c r="A32" i="79"/>
  <c r="A37" i="79" s="1"/>
  <c r="A42" i="79" s="1"/>
  <c r="A44" i="78"/>
  <c r="A27" i="81" l="1"/>
  <c r="A32" i="81" s="1"/>
  <c r="A37" i="81" s="1"/>
  <c r="A43" i="81" s="1"/>
  <c r="A52" i="80"/>
  <c r="A47" i="79"/>
  <c r="A49" i="78"/>
  <c r="A48" i="81" l="1"/>
  <c r="A57" i="80"/>
  <c r="A62" i="80" s="1"/>
  <c r="A67" i="80" s="1"/>
  <c r="A72" i="80" s="1"/>
  <c r="A54" i="78"/>
  <c r="A64" i="78" l="1"/>
  <c r="A69" i="78" s="1"/>
  <c r="A74" i="78" s="1"/>
  <c r="A59" i="78"/>
  <c r="F77" i="68" l="1"/>
  <c r="F77" i="64"/>
  <c r="F77" i="55"/>
  <c r="F77" i="54"/>
  <c r="F80" i="58"/>
  <c r="F72" i="69"/>
  <c r="C38" i="75" l="1"/>
  <c r="F38" i="75" s="1"/>
  <c r="F32" i="75"/>
  <c r="F27" i="75"/>
  <c r="F22" i="75"/>
  <c r="F17" i="75"/>
  <c r="F12" i="75"/>
  <c r="A10" i="75"/>
  <c r="A15" i="75" s="1"/>
  <c r="B6" i="75"/>
  <c r="B5" i="75"/>
  <c r="B4" i="75"/>
  <c r="A3" i="75"/>
  <c r="F42" i="75" l="1"/>
  <c r="F46" i="75"/>
  <c r="A20" i="75"/>
  <c r="A25" i="75" s="1"/>
  <c r="F48" i="75" l="1"/>
  <c r="G13" i="74" s="1"/>
  <c r="G14" i="74" s="1"/>
  <c r="G13" i="76" s="1"/>
  <c r="G17" i="76" s="1"/>
  <c r="A30" i="75"/>
  <c r="A36" i="75" l="1"/>
  <c r="A40" i="75" l="1"/>
  <c r="A44" i="75"/>
  <c r="F124" i="73" l="1"/>
  <c r="F118" i="73"/>
  <c r="F117" i="73"/>
  <c r="F116" i="73"/>
  <c r="F110" i="73"/>
  <c r="F105" i="73"/>
  <c r="F104" i="73"/>
  <c r="F99" i="73"/>
  <c r="F98" i="73"/>
  <c r="F97" i="73"/>
  <c r="F92" i="73"/>
  <c r="F87" i="73"/>
  <c r="F82" i="73"/>
  <c r="F77" i="73"/>
  <c r="F71" i="73"/>
  <c r="F70" i="73"/>
  <c r="F64" i="73"/>
  <c r="F58" i="73"/>
  <c r="F52" i="73"/>
  <c r="F51" i="73"/>
  <c r="F50" i="73"/>
  <c r="F44" i="73"/>
  <c r="F39" i="73"/>
  <c r="F34" i="73"/>
  <c r="F28" i="73"/>
  <c r="F22" i="73"/>
  <c r="F16" i="73"/>
  <c r="F10" i="73"/>
  <c r="A7" i="73"/>
  <c r="F129" i="73" l="1"/>
  <c r="F131" i="73" s="1"/>
  <c r="G14" i="72" s="1"/>
  <c r="G15" i="72" s="1"/>
  <c r="G6" i="72" s="1"/>
  <c r="G7" i="76" s="1"/>
  <c r="A13" i="73"/>
  <c r="A25" i="73" l="1"/>
  <c r="A19" i="73"/>
  <c r="A31" i="73" l="1"/>
  <c r="A47" i="73" l="1"/>
  <c r="A37" i="73"/>
  <c r="A42" i="73"/>
  <c r="A55" i="73"/>
  <c r="A61" i="73" s="1"/>
  <c r="A67" i="73" l="1"/>
  <c r="A74" i="73"/>
  <c r="A102" i="73" l="1"/>
  <c r="A108" i="73" s="1"/>
  <c r="A113" i="73" s="1"/>
  <c r="A121" i="73" s="1"/>
  <c r="A127" i="73" s="1"/>
  <c r="A80" i="73"/>
  <c r="A85" i="73" s="1"/>
  <c r="A90" i="73" s="1"/>
  <c r="A95" i="73" s="1"/>
  <c r="F52" i="71" l="1"/>
  <c r="F51" i="71"/>
  <c r="F45" i="71"/>
  <c r="F40" i="71"/>
  <c r="F35" i="71"/>
  <c r="F30" i="71"/>
  <c r="F22" i="71"/>
  <c r="F21" i="71"/>
  <c r="F15" i="71"/>
  <c r="A13" i="71"/>
  <c r="F10" i="71"/>
  <c r="F9" i="71"/>
  <c r="A7" i="71"/>
  <c r="A18" i="71" s="1"/>
  <c r="F57" i="71" l="1"/>
  <c r="F59" i="71" s="1"/>
  <c r="G13" i="70" s="1"/>
  <c r="G15" i="70" s="1"/>
  <c r="G6" i="70" s="1"/>
  <c r="G6" i="76" s="1"/>
  <c r="A26" i="71"/>
  <c r="A38" i="71"/>
  <c r="A43" i="71" s="1"/>
  <c r="A33" i="71"/>
  <c r="A48" i="71" l="1"/>
  <c r="A55" i="71" s="1"/>
  <c r="F118" i="53" l="1"/>
  <c r="F117" i="53"/>
  <c r="F111" i="53"/>
  <c r="F110" i="53"/>
  <c r="F109" i="53"/>
  <c r="A106" i="53"/>
  <c r="A114" i="53"/>
  <c r="A98" i="53"/>
  <c r="F101" i="53"/>
  <c r="F169" i="53"/>
  <c r="F170" i="53"/>
  <c r="F11" i="53"/>
  <c r="F103" i="53"/>
  <c r="F102" i="53"/>
  <c r="F89" i="53"/>
  <c r="F88" i="53"/>
  <c r="F81" i="53" l="1"/>
  <c r="F82" i="53"/>
  <c r="F51" i="53"/>
  <c r="F51" i="66" l="1"/>
  <c r="F23" i="66"/>
  <c r="A19" i="66"/>
  <c r="F18" i="67" l="1"/>
  <c r="F31" i="59"/>
  <c r="F37" i="59"/>
  <c r="F47" i="58"/>
  <c r="F53" i="58"/>
  <c r="F59" i="58"/>
  <c r="F29" i="69"/>
  <c r="F23" i="69"/>
  <c r="F37" i="1"/>
  <c r="F31" i="1"/>
  <c r="F59" i="1"/>
  <c r="F27" i="61"/>
  <c r="F17" i="65"/>
  <c r="A13" i="65"/>
  <c r="F28" i="68"/>
  <c r="A25" i="68"/>
  <c r="F22" i="68"/>
  <c r="A19" i="68"/>
  <c r="A28" i="59"/>
  <c r="A34" i="59" s="1"/>
  <c r="A20" i="69"/>
  <c r="A26" i="69" s="1"/>
  <c r="A32" i="69" s="1"/>
  <c r="A28" i="1"/>
  <c r="A34" i="1" s="1"/>
  <c r="F38" i="53"/>
  <c r="F67" i="69"/>
  <c r="F61" i="69"/>
  <c r="F74" i="69" s="1"/>
  <c r="F56" i="69"/>
  <c r="F51" i="69"/>
  <c r="F45" i="69"/>
  <c r="F75" i="1"/>
  <c r="F69" i="1"/>
  <c r="F64" i="1"/>
  <c r="F39" i="69"/>
  <c r="F34" i="69"/>
  <c r="F17" i="69"/>
  <c r="F11" i="69"/>
  <c r="A7" i="69"/>
  <c r="F123" i="53"/>
  <c r="F52" i="53"/>
  <c r="F50" i="53"/>
  <c r="F49" i="53"/>
  <c r="F40" i="53"/>
  <c r="F39" i="53"/>
  <c r="F29" i="53"/>
  <c r="G26" i="42" l="1"/>
  <c r="A14" i="69" l="1"/>
  <c r="F72" i="68" l="1"/>
  <c r="F66" i="68"/>
  <c r="F61" i="68"/>
  <c r="F56" i="68"/>
  <c r="F79" i="68" s="1"/>
  <c r="F50" i="68"/>
  <c r="F75" i="53"/>
  <c r="F44" i="68"/>
  <c r="F39" i="68"/>
  <c r="F34" i="68"/>
  <c r="F16" i="68"/>
  <c r="F10" i="68"/>
  <c r="A7" i="68"/>
  <c r="F161" i="53"/>
  <c r="F66" i="53"/>
  <c r="F27" i="52"/>
  <c r="F91" i="52" l="1"/>
  <c r="F93" i="52"/>
  <c r="A37" i="69"/>
  <c r="G37" i="42"/>
  <c r="F47" i="67"/>
  <c r="F25" i="67"/>
  <c r="F48" i="67"/>
  <c r="F42" i="67"/>
  <c r="F37" i="67"/>
  <c r="F31" i="67"/>
  <c r="F10" i="67"/>
  <c r="A7" i="67"/>
  <c r="F68" i="66"/>
  <c r="F62" i="66"/>
  <c r="F57" i="66"/>
  <c r="F52" i="66"/>
  <c r="F45" i="66"/>
  <c r="F39" i="66"/>
  <c r="F34" i="66"/>
  <c r="F29" i="66"/>
  <c r="F16" i="66"/>
  <c r="F10" i="66"/>
  <c r="A7" i="66"/>
  <c r="F56" i="54"/>
  <c r="F50" i="54"/>
  <c r="F56" i="55"/>
  <c r="F50" i="55"/>
  <c r="A47" i="55"/>
  <c r="A53" i="55" s="1"/>
  <c r="F56" i="64"/>
  <c r="F50" i="64"/>
  <c r="A47" i="64"/>
  <c r="A53" i="64" s="1"/>
  <c r="F39" i="65"/>
  <c r="F34" i="65"/>
  <c r="F29" i="65"/>
  <c r="F23" i="65"/>
  <c r="F10" i="65"/>
  <c r="A7" i="65"/>
  <c r="F53" i="67" l="1"/>
  <c r="F55" i="67"/>
  <c r="G36" i="42" s="1"/>
  <c r="F73" i="66"/>
  <c r="F75" i="66" s="1"/>
  <c r="G35" i="42" s="1"/>
  <c r="F44" i="65"/>
  <c r="F46" i="65" s="1"/>
  <c r="G34" i="42" s="1"/>
  <c r="A13" i="67"/>
  <c r="A21" i="67" s="1"/>
  <c r="A42" i="69"/>
  <c r="A28" i="67"/>
  <c r="A13" i="66"/>
  <c r="A20" i="65"/>
  <c r="A26" i="65" s="1"/>
  <c r="F61" i="64"/>
  <c r="F79" i="64" s="1"/>
  <c r="F61" i="55"/>
  <c r="F61" i="54"/>
  <c r="F79" i="54" s="1"/>
  <c r="A62" i="58"/>
  <c r="F64" i="58"/>
  <c r="F72" i="64"/>
  <c r="F66" i="64"/>
  <c r="F44" i="64"/>
  <c r="F38" i="64"/>
  <c r="F32" i="64"/>
  <c r="F27" i="64"/>
  <c r="F22" i="64"/>
  <c r="A19" i="64"/>
  <c r="F16" i="64"/>
  <c r="A13" i="64"/>
  <c r="F10" i="64"/>
  <c r="A7" i="64"/>
  <c r="F72" i="54"/>
  <c r="F66" i="54"/>
  <c r="F72" i="55"/>
  <c r="F66" i="55"/>
  <c r="F79" i="55" s="1"/>
  <c r="F44" i="55"/>
  <c r="F38" i="55"/>
  <c r="F32" i="55"/>
  <c r="F27" i="55"/>
  <c r="F22" i="55"/>
  <c r="F16" i="55"/>
  <c r="F10" i="55"/>
  <c r="A7" i="55"/>
  <c r="A13" i="55" s="1"/>
  <c r="F44" i="54"/>
  <c r="F38" i="54"/>
  <c r="F32" i="54"/>
  <c r="F27" i="54"/>
  <c r="F22" i="54"/>
  <c r="F16" i="54"/>
  <c r="F10" i="54"/>
  <c r="A7" i="54"/>
  <c r="A13" i="54" s="1"/>
  <c r="F40" i="61"/>
  <c r="F34" i="61"/>
  <c r="A30" i="61"/>
  <c r="F19" i="61"/>
  <c r="F11" i="61"/>
  <c r="F56" i="61"/>
  <c r="F51" i="61"/>
  <c r="F46" i="61"/>
  <c r="A14" i="61"/>
  <c r="A7" i="61"/>
  <c r="F53" i="59"/>
  <c r="F48" i="59"/>
  <c r="F43" i="59"/>
  <c r="F25" i="59"/>
  <c r="F19" i="59"/>
  <c r="F11" i="59"/>
  <c r="A7" i="59"/>
  <c r="F26" i="50"/>
  <c r="A22" i="50"/>
  <c r="F26" i="57"/>
  <c r="A22" i="57"/>
  <c r="F48" i="50"/>
  <c r="F43" i="50"/>
  <c r="F38" i="50"/>
  <c r="F32" i="50"/>
  <c r="F19" i="50"/>
  <c r="F11" i="50"/>
  <c r="A7" i="50"/>
  <c r="F48" i="57"/>
  <c r="F43" i="57"/>
  <c r="F38" i="57"/>
  <c r="F32" i="57"/>
  <c r="F19" i="57"/>
  <c r="F11" i="57"/>
  <c r="A7" i="57"/>
  <c r="F69" i="58"/>
  <c r="F82" i="58" s="1"/>
  <c r="F75" i="58"/>
  <c r="F41" i="58"/>
  <c r="F36" i="58"/>
  <c r="F31" i="58"/>
  <c r="F25" i="58"/>
  <c r="F19" i="58"/>
  <c r="F11" i="58"/>
  <c r="A7" i="58"/>
  <c r="A14" i="58" s="1"/>
  <c r="F58" i="59" l="1"/>
  <c r="F60" i="59" s="1"/>
  <c r="G30" i="42" s="1"/>
  <c r="F53" i="50"/>
  <c r="F55" i="50" s="1"/>
  <c r="G29" i="42" s="1"/>
  <c r="F53" i="57"/>
  <c r="F55" i="57"/>
  <c r="G28" i="42" s="1"/>
  <c r="F61" i="61"/>
  <c r="F63" i="61" s="1"/>
  <c r="G17" i="42" s="1"/>
  <c r="G31" i="42"/>
  <c r="A48" i="69"/>
  <c r="A13" i="68"/>
  <c r="A34" i="67"/>
  <c r="A26" i="66"/>
  <c r="A32" i="66" s="1"/>
  <c r="A37" i="66" s="1"/>
  <c r="A32" i="65"/>
  <c r="A25" i="64"/>
  <c r="G33" i="42"/>
  <c r="A30" i="64"/>
  <c r="A19" i="55"/>
  <c r="G32" i="42"/>
  <c r="A14" i="59"/>
  <c r="A14" i="50"/>
  <c r="A29" i="50" s="1"/>
  <c r="A14" i="57"/>
  <c r="A29" i="57" s="1"/>
  <c r="G27" i="42"/>
  <c r="A22" i="58"/>
  <c r="F40" i="52"/>
  <c r="F21" i="53"/>
  <c r="F146" i="53"/>
  <c r="F145" i="53"/>
  <c r="F51" i="52"/>
  <c r="F12" i="53"/>
  <c r="F163" i="53"/>
  <c r="F162" i="53"/>
  <c r="F156" i="53"/>
  <c r="F151" i="53"/>
  <c r="F139" i="53"/>
  <c r="F138" i="53"/>
  <c r="F133" i="53"/>
  <c r="F128" i="53"/>
  <c r="F95" i="53"/>
  <c r="F68" i="53"/>
  <c r="F67" i="53"/>
  <c r="F60" i="53"/>
  <c r="F41" i="53"/>
  <c r="F30" i="53"/>
  <c r="F13" i="53"/>
  <c r="F86" i="52"/>
  <c r="F81" i="52"/>
  <c r="F76" i="52"/>
  <c r="F71" i="52"/>
  <c r="F65" i="52"/>
  <c r="F60" i="52"/>
  <c r="F56" i="52"/>
  <c r="F46" i="52"/>
  <c r="F33" i="52"/>
  <c r="F19" i="52"/>
  <c r="F11" i="52"/>
  <c r="F175" i="53" l="1"/>
  <c r="F177" i="53" s="1"/>
  <c r="G16" i="42" s="1"/>
  <c r="A54" i="69"/>
  <c r="A59" i="69" s="1"/>
  <c r="A64" i="69" s="1"/>
  <c r="A31" i="68"/>
  <c r="A40" i="67"/>
  <c r="A42" i="66"/>
  <c r="A48" i="66" s="1"/>
  <c r="A37" i="65"/>
  <c r="A35" i="64"/>
  <c r="A25" i="55"/>
  <c r="A30" i="55" s="1"/>
  <c r="A19" i="54"/>
  <c r="A37" i="61"/>
  <c r="A22" i="59"/>
  <c r="A35" i="50"/>
  <c r="A35" i="57"/>
  <c r="A41" i="57" s="1"/>
  <c r="A46" i="57" s="1"/>
  <c r="A28" i="58"/>
  <c r="G15" i="42"/>
  <c r="A45" i="67" l="1"/>
  <c r="A70" i="69"/>
  <c r="A37" i="68"/>
  <c r="A55" i="66"/>
  <c r="A60" i="66" s="1"/>
  <c r="A65" i="66" s="1"/>
  <c r="A35" i="55"/>
  <c r="A41" i="64"/>
  <c r="A25" i="54"/>
  <c r="A30" i="54" s="1"/>
  <c r="A43" i="61"/>
  <c r="A40" i="59"/>
  <c r="A46" i="59" s="1"/>
  <c r="A41" i="50"/>
  <c r="A34" i="58"/>
  <c r="A39" i="58" s="1"/>
  <c r="A44" i="58" s="1"/>
  <c r="A50" i="58" s="1"/>
  <c r="A42" i="68" l="1"/>
  <c r="A75" i="68" s="1"/>
  <c r="A71" i="66"/>
  <c r="A41" i="55"/>
  <c r="A35" i="54"/>
  <c r="A49" i="61"/>
  <c r="A54" i="61" s="1"/>
  <c r="A51" i="59"/>
  <c r="A56" i="59"/>
  <c r="A46" i="50"/>
  <c r="A51" i="57"/>
  <c r="A56" i="58"/>
  <c r="A47" i="68" l="1"/>
  <c r="A53" i="68" s="1"/>
  <c r="A51" i="67"/>
  <c r="A42" i="65"/>
  <c r="A59" i="55"/>
  <c r="A41" i="54"/>
  <c r="A47" i="54" s="1"/>
  <c r="A53" i="54" s="1"/>
  <c r="A64" i="55"/>
  <c r="A69" i="55" s="1"/>
  <c r="A75" i="55" s="1"/>
  <c r="A59" i="61"/>
  <c r="A59" i="68" l="1"/>
  <c r="A64" i="68" s="1"/>
  <c r="A69" i="68" s="1"/>
  <c r="A59" i="64"/>
  <c r="A59" i="54"/>
  <c r="A64" i="54"/>
  <c r="A69" i="54" s="1"/>
  <c r="A51" i="50"/>
  <c r="A75" i="54" l="1"/>
  <c r="A64" i="64"/>
  <c r="A69" i="64" s="1"/>
  <c r="A75" i="64" l="1"/>
  <c r="A7" i="53" l="1"/>
  <c r="A16" i="53" l="1"/>
  <c r="A24" i="53" s="1"/>
  <c r="A33" i="53" s="1"/>
  <c r="A7" i="52"/>
  <c r="A44" i="53" l="1"/>
  <c r="A22" i="52"/>
  <c r="A14" i="52"/>
  <c r="A55" i="53" l="1"/>
  <c r="A63" i="53" l="1"/>
  <c r="A30" i="52"/>
  <c r="A36" i="52" s="1"/>
  <c r="F53" i="1"/>
  <c r="F48" i="1"/>
  <c r="F43" i="1"/>
  <c r="F25" i="1"/>
  <c r="F19" i="1"/>
  <c r="F11" i="1"/>
  <c r="F80" i="1" l="1"/>
  <c r="F82" i="1" s="1"/>
  <c r="A71" i="53"/>
  <c r="A43" i="52"/>
  <c r="A78" i="53" l="1"/>
  <c r="G25" i="42"/>
  <c r="A49" i="52"/>
  <c r="A54" i="52" s="1"/>
  <c r="A59" i="52" s="1"/>
  <c r="A63" i="52" s="1"/>
  <c r="A68" i="52" s="1"/>
  <c r="A85" i="53" l="1"/>
  <c r="A92" i="53" s="1"/>
  <c r="A74" i="52"/>
  <c r="A79" i="52" s="1"/>
  <c r="A84" i="52" s="1"/>
  <c r="A89" i="52" s="1"/>
  <c r="A7" i="1" l="1"/>
  <c r="A121" i="53" l="1"/>
  <c r="A14" i="1"/>
  <c r="A126" i="53" l="1"/>
  <c r="A131" i="53" s="1"/>
  <c r="A136" i="53" s="1"/>
  <c r="A142" i="53"/>
  <c r="A149" i="53" s="1"/>
  <c r="A154" i="53" s="1"/>
  <c r="A159" i="53" s="1"/>
  <c r="G39" i="42"/>
  <c r="A166" i="53" l="1"/>
  <c r="A173" i="53"/>
  <c r="A22" i="1"/>
  <c r="G8" i="42"/>
  <c r="A40" i="1" l="1"/>
  <c r="G20" i="42"/>
  <c r="G7" i="42" s="1"/>
  <c r="G6" i="42" s="1"/>
  <c r="G5" i="76" s="1"/>
  <c r="G8" i="76" s="1"/>
  <c r="G20" i="76" s="1"/>
  <c r="A46" i="1" l="1"/>
  <c r="A51" i="1" l="1"/>
  <c r="A67" i="58"/>
  <c r="A72" i="58" s="1"/>
  <c r="A78" i="58" s="1"/>
  <c r="A56" i="1" l="1"/>
  <c r="A62" i="1" l="1"/>
  <c r="A67" i="1" s="1"/>
  <c r="A72" i="1" s="1"/>
  <c r="A78" i="1" l="1"/>
</calcChain>
</file>

<file path=xl/sharedStrings.xml><?xml version="1.0" encoding="utf-8"?>
<sst xmlns="http://schemas.openxmlformats.org/spreadsheetml/2006/main" count="2583" uniqueCount="503">
  <si>
    <t>Z. ŠT.</t>
  </si>
  <si>
    <t>kos</t>
  </si>
  <si>
    <t xml:space="preserve">R E K A P I T U L A C I J A </t>
  </si>
  <si>
    <t>investicija</t>
  </si>
  <si>
    <t>( m )</t>
  </si>
  <si>
    <t xml:space="preserve">POPIS MATERIALA IN DEL S PREDRAČUNOM </t>
  </si>
  <si>
    <t>KOLIČINA</t>
  </si>
  <si>
    <t>ENOTA</t>
  </si>
  <si>
    <t xml:space="preserve">
OPIS POSTAVKE
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</si>
  <si>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</si>
  <si>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</si>
  <si>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</si>
  <si>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</si>
  <si>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</si>
  <si>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2</t>
    </r>
  </si>
  <si>
    <t>št.</t>
  </si>
  <si>
    <t>m</t>
  </si>
  <si>
    <t>Nepredvidena dela</t>
  </si>
  <si>
    <t>OZN.</t>
  </si>
  <si>
    <t>vrednost
( EUR )</t>
  </si>
  <si>
    <t>Objekt:</t>
  </si>
  <si>
    <t>B - VROČEVODNI PRIKLJUČKI</t>
  </si>
  <si>
    <t>A - GLAVNI VROČEVODI</t>
  </si>
  <si>
    <t>trasa in lokacija</t>
  </si>
  <si>
    <t>oznaka vročevoda</t>
  </si>
  <si>
    <t>dolžina
vročevoda</t>
  </si>
  <si>
    <t>kpl</t>
  </si>
  <si>
    <t>STROJNA DELA</t>
  </si>
  <si>
    <t>VI</t>
  </si>
  <si>
    <t>V</t>
  </si>
  <si>
    <t>IV</t>
  </si>
  <si>
    <t>SKUPAJ  D + E</t>
  </si>
  <si>
    <t>D - GLAVNI VROČEVODI</t>
  </si>
  <si>
    <t>E - VROČEVODNI PRIKLJUČKI</t>
  </si>
  <si>
    <t xml:space="preserve">S K U P A J - D : </t>
  </si>
  <si>
    <t xml:space="preserve">S K U P A J - E : </t>
  </si>
  <si>
    <t>Predizolirana cev</t>
  </si>
  <si>
    <t>Predizolirana fleksibilna cev</t>
  </si>
  <si>
    <t>Predizolirana fleksibilna cev
Predizolirana flesibilna cev za transport vroče vode do 130°C, izdelana po zahtevah SIST EN 15632-4.
Cev za prenos medija:
jeklena varjena cev, izdelana po zahtevah SIST EN 10305, material E195 ali ustrezna.
Izolacijski material:
Delno gibljiva poliuretanska pena (PUR), primerna za delovno temperaturo do 130° C. 
toplotna prevodnost &lt; 0,03 W/mK 
Zaščitna cev:
Cev iz polietilena LPDE, popolnoma nepropustna za vodo, notranjost cevi posebno obdelana za doseganje trdne povezave z izolacijo.
toplotna prevodnost &lt; 0,43 W/mK 
Dobavljena v kolutu dolžine 50 ali 100 m.</t>
  </si>
  <si>
    <t>Dobava - montaža</t>
  </si>
  <si>
    <t>Dimenzija cevi: (28 x 2,0 mm) / 90</t>
  </si>
  <si>
    <t xml:space="preserve">Sestav materiala enak kot za ravne cevi. </t>
  </si>
  <si>
    <t>Predizoliran cevni lok 90° - enakokrak za transport vroče vode do 1300C, izdelan po standardu SIST EN 448 za predizolirane fazonske kose za daljinsko ogrevanje, z vgrajenima žicama za kontrolo vlažnosti in lokacijo napake na cevovodu.</t>
  </si>
  <si>
    <t>Predizoliran paralelni odcep</t>
  </si>
  <si>
    <t>Predizolirani pravokotni odcep</t>
  </si>
  <si>
    <t>Predizoliran reducirni kos</t>
  </si>
  <si>
    <t>DN 50 / DN 32</t>
  </si>
  <si>
    <t>Predizolirana krogelna pipa</t>
  </si>
  <si>
    <t>Predizolirana krogelna pipa za transport vroče vode do 1300C, izdelana po standardu SIST EN 488 za predizolirane zaporne armature za daljinsko ogrevanje, z vgrajenima žicama za kontrolo vlažnosti in lokacijo napake na cevovodu.</t>
  </si>
  <si>
    <t>Dobava in montaža</t>
  </si>
  <si>
    <t>Zaključna kapa</t>
  </si>
  <si>
    <t>Labirintno zidno tesnilo</t>
  </si>
  <si>
    <t>Spojka</t>
  </si>
  <si>
    <t xml:space="preserve"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</si>
  <si>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SERIJA 2</t>
  </si>
  <si>
    <t>DN 32 (42,4 x 2,6 mm) / 125</t>
  </si>
  <si>
    <t>DN 50 (60,3 x 2,9 mm) / 140</t>
  </si>
  <si>
    <t>Predizolirani cevni lok 90°-enakokrak</t>
  </si>
  <si>
    <t>DN 32 (42,4 x 2,6 mm) / 125 - 900</t>
  </si>
  <si>
    <t>DN 50 (60,3 x 2,9 mm) / 140 - 900</t>
  </si>
  <si>
    <t xml:space="preserve">Predizoliran paralelni odcep - za transport vroče vode do 1300C, izdelan po standardu SIST EN 448 za predizolirane fazonske kose za daljinsko ogrevanje, z vgrajenima žicama za kontrolo vlažnosti in lokacijo napake na cevovodu. </t>
  </si>
  <si>
    <t>DN 32 / 32/125</t>
  </si>
  <si>
    <t>DN 50 / 50/140</t>
  </si>
  <si>
    <t>DN 50 / 25/140</t>
  </si>
  <si>
    <t>DN 50 / 32/140</t>
  </si>
  <si>
    <t>DN 25 / 110</t>
  </si>
  <si>
    <t>DN 32 / 125</t>
  </si>
  <si>
    <t>DN 50 / 140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</si>
  <si>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</si>
  <si>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</si>
  <si>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Elastična blazina</t>
  </si>
  <si>
    <t xml:space="preserve">Elastična blazina, izdelana iz polietilenske mehke pene, odporne na kemikalije, za prevzemanje raztezkov predizoliranih cevi. </t>
  </si>
  <si>
    <t>debeline S=40mm</t>
  </si>
  <si>
    <t>Začasna povezava vročevoda s PEX cevmi</t>
  </si>
  <si>
    <t>Začasna povezava vročevoda s PEX cevmi v času gradnje.
Montaža in demontaža PEX cevi, izdelava priključkov PEX na obstoječe vročevode s prehodnimi kosi PEX/jeklo, preverjanje tesnosti.
Z vsem potrebnim montažnim materialom.
PEX cevi dobavi JP Energetika - Ljubljana in jih po končani gradnji odpelje.</t>
  </si>
  <si>
    <t>Pribl. dolžina PEX cevi - 2 x 50 m</t>
  </si>
  <si>
    <t>Merilna doza</t>
  </si>
  <si>
    <t xml:space="preserve">Merilna doza za povezavo žic za kontrolo vlage, vključno s silikonskim kablom. (ocenjena dolžina kabla je 10m) </t>
  </si>
  <si>
    <t>Izdelava zapisnika</t>
  </si>
  <si>
    <t>a) o meritvi upornosti žic po posameznih 
odsekih trase
b) o lokaciji in dolžini cevi z vgrajenimi
drugačnimi žicami (različne upornosti žic na dolžinski meter)
c) o meritvah vlažnosti v izolaciji cevovoda</t>
  </si>
  <si>
    <t>Demontaža izolacije</t>
  </si>
  <si>
    <t>40 mm</t>
  </si>
  <si>
    <t>Demontaža obstoječih cevovodov</t>
  </si>
  <si>
    <t>DN50</t>
  </si>
  <si>
    <t>Blindiranje in ponovno varjenje vročevoda</t>
  </si>
  <si>
    <t>Rezanje vročevoda in njegovo blindiranje z bombiranim pokrovom ter na koncu odstranitev pokrova in ponovno varjenje cevovoda.
Vključno s pokrovom in varilnim materialom.</t>
  </si>
  <si>
    <t>Izvede se po potrebi!</t>
  </si>
  <si>
    <t>Jeklena cev iz celega</t>
  </si>
  <si>
    <t>Jeklena cev iz celega, izdelana iz materiala P235TR1 (St. 37.0), dobavljena po SIST EN 10216-1 (DIN 2629/DIN2448), vključno z varilnim materialom.</t>
  </si>
  <si>
    <t xml:space="preserve">DN 25 (33,7 x 2,6 mm) </t>
  </si>
  <si>
    <t xml:space="preserve">DN 32 (42,4 x 2,6 mm) </t>
  </si>
  <si>
    <t>Reducirni kos</t>
  </si>
  <si>
    <t>Reducirni kos po SIST EN 10253 (DIN 2616), izdelan iz jeklene cevi iz celega, material P235TR1 (St. 37.0), vključno z varilnim materialom.</t>
  </si>
  <si>
    <t>DN 32</t>
  </si>
  <si>
    <t>Priklop</t>
  </si>
  <si>
    <t>Priklop na obstoječe vročevodno omrežje.</t>
  </si>
  <si>
    <t>Tlačni preizkus</t>
  </si>
  <si>
    <t xml:space="preserve">Enkratno tlačno preizkušanje in izpiranje cevovoda. </t>
  </si>
  <si>
    <t>Radiografija</t>
  </si>
  <si>
    <t>DN 25</t>
  </si>
  <si>
    <t>DN 50</t>
  </si>
  <si>
    <t>Površinska zaščita cevovodov</t>
  </si>
  <si>
    <t>Izolacija</t>
  </si>
  <si>
    <t>za cev DN 20, debelina 40 mm</t>
  </si>
  <si>
    <t>za cev DN 32, debelina 40 mm</t>
  </si>
  <si>
    <t>Nepredvidena dela, odobrena s strani nadzora in obračunana po analizi cen v skladu s kalkulativnimi elementi.</t>
  </si>
  <si>
    <t>Skupaj</t>
  </si>
  <si>
    <t>GLAVNI VROČEVOD T119, DN50</t>
  </si>
  <si>
    <t>Partizanska ulica</t>
  </si>
  <si>
    <t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</t>
  </si>
  <si>
    <t>DN 50 (60,3 x 2,9 mm)</t>
  </si>
  <si>
    <t>Radiografska kontrola zvarov (100% - po celotnem obodu).</t>
  </si>
  <si>
    <t>GLAVNI VROČEVOD T126, DN50</t>
  </si>
  <si>
    <t xml:space="preserve">Predizoliran etažirani pravokotni odcep za transport vroče vode do 130°C, izdelana po standardu SIST EN 448 za predizolirane fazonske kose za daljinsko ogrevanje, z vgrajenima žicama za kontrolo vlažnosti in lokacijo napake na cevovodu. </t>
  </si>
  <si>
    <t>Predizoliran cevni lok 90° - enakokrak za transport vroče vode do 130°C, izdelan po standardu SIST EN 448 za predizolirane fazonske kose za daljinsko ogrevanje, z vgrajenima žicama za kontrolo vlažnosti in lokacijo napake na cevovodu.</t>
  </si>
  <si>
    <t xml:space="preserve">Predizolirana cev za transport vroče vode do 130°C,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</si>
  <si>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 xml:space="preserve">Predizoliran paralelni odcep - za transport vroče vode do 130°C, izdelan po standardu SIST EN 448 za predizolirane fazonske kose za daljinsko ogrevanje, z vgrajenima žicama za kontrolo vlažnosti in lokacijo napake na cevovodu. </t>
  </si>
  <si>
    <t>Predizoliran reducirni kos za transport vroče vode do 130°C, izdelana po standardu SIST EN 448 za predizolirane fazonske kose za daljinsko ogrevanje, z vgrajenima žicama za kontrolo vlažnosti in lokacijo napake na cevovodu.</t>
  </si>
  <si>
    <t>DN 32 (42,4 x 2,6 mm)</t>
  </si>
  <si>
    <t>Redukcijska spojka - Serija 1 / Serija 2</t>
  </si>
  <si>
    <t>Termostezna redukcijska spojka za izolacijo in tesnenje varjenih spojev, za zalivanje s PU peno, izdelana po standardu SIST EN 489 za spoje predizoliranih cevi za daljinsko</t>
  </si>
  <si>
    <t>ogrevanje. Dodatno tesnenje polnilne izvrtine s tipsko preizkušeno zaplato ali termostezno manšeto.</t>
  </si>
  <si>
    <t>Serija 1 / Serija 2 - DN 50/125 / DN50/140</t>
  </si>
  <si>
    <t>Serija 1 / Serija 2 - DN 32/110 / DN32/125</t>
  </si>
  <si>
    <t>PRIKLJUČNI VROČEVOD P3227, DN32</t>
  </si>
  <si>
    <t>Partizanska ulica 29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</si>
  <si>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</si>
  <si>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 xml:space="preserve">cevovoda s cevaki iz neomočljivega in negorljivega izolacijskega materiala, ojačanega z Al folijo. Toplotna prevodnost izolacijskega materiala λ pri 25°C ≤ 0,035 W/mK. Zaščitni ovoj je izdelan iz Al pločevine, pritrjene s kniping vijaki. </t>
  </si>
  <si>
    <t>Dvakratno temeljno barvanje klasičnega dela cevovoda s temeljno barvo, primerno za temperaturo 130°C, po predhodnem čiščenju rje.</t>
  </si>
  <si>
    <t>PRIKLJUČNI VROČEVOD P3263, DN32</t>
  </si>
  <si>
    <t>PRIKLJUČNI VROČEVOD P3031, DN32</t>
  </si>
  <si>
    <t>Partizanska ulica 30</t>
  </si>
  <si>
    <t>PRIKLJUČNI VROČEVOD P3138, DN32</t>
  </si>
  <si>
    <t>Partizanska ulica 31</t>
  </si>
  <si>
    <t>PRIKLJUČNI VROČEVOD T140, DN50</t>
  </si>
  <si>
    <t>Partizanska ulica 32</t>
  </si>
  <si>
    <t>PRIKLJUČNI VROČEVOD P2915, DN25 / 28x2/90</t>
  </si>
  <si>
    <t>za cev 28x2/90</t>
  </si>
  <si>
    <t>PRIKLJUČNI VROČEVOD P2914, DN25 / 28x2/90</t>
  </si>
  <si>
    <t>Partizanska ulica 34</t>
  </si>
  <si>
    <t>Partizanska ulica 36</t>
  </si>
  <si>
    <t>PRIKLJUČNI VROČEVOD P2846, DN25 / 28x2/90</t>
  </si>
  <si>
    <t>Demontaža obstoječe izolacije z vročevoda, vključno oplaščenje iz strešne lepenke ali Al pločevine, pritrdilni material ter transport na deponijo in plačilo pristojbine.
za cevi DN32</t>
  </si>
  <si>
    <t>DN 50 / 25/110</t>
  </si>
  <si>
    <t>4.0</t>
  </si>
  <si>
    <t>4.2</t>
  </si>
  <si>
    <t>4.2.1</t>
  </si>
  <si>
    <t>4.2.2</t>
  </si>
  <si>
    <t>4.2.3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</si>
  <si>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</si>
  <si>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</si>
  <si>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</si>
  <si>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</si>
  <si>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</si>
  <si>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</si>
  <si>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</si>
  <si>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</si>
  <si>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Partizanska ulica 38</t>
  </si>
  <si>
    <t>PRIKLJUČNI VROČEVOD P2931, DN25 / 28x2/90</t>
  </si>
  <si>
    <t xml:space="preserve">R DN 25 / 20 </t>
  </si>
  <si>
    <t>Demontaža obstoječe izolacije z vročevoda, vključno oplaščenje iz strešne lepenke ali Al pločevine, pritrdilni material ter transport na deponijo in plačilo pristojbine.
za cevi DN20</t>
  </si>
  <si>
    <t>Partizanska ulica 42</t>
  </si>
  <si>
    <t>PRIKLJUČNI VROČEVOD P2916, DN25 / 28x2/90</t>
  </si>
  <si>
    <t>4.2.13</t>
  </si>
  <si>
    <t>Partizanska ulica 43</t>
  </si>
  <si>
    <t>PRIKLJUČNI VROČEVOD P3734, DN25 / 28x2/90</t>
  </si>
  <si>
    <t>DN32/110</t>
  </si>
  <si>
    <t>DN 32 / DN 25</t>
  </si>
  <si>
    <t>DN 32 / 25/110</t>
  </si>
  <si>
    <t>DN50/125</t>
  </si>
  <si>
    <t>Demontaža in razrez obstoječih predizoliranih cevi, vključno odvoz na deponijo in plačilo pristojbine.
Cena na dolžino trase (2 cevi).</t>
  </si>
  <si>
    <t>DN25/90</t>
  </si>
  <si>
    <t>Partizanska ulica 44</t>
  </si>
  <si>
    <t>4.2.14</t>
  </si>
  <si>
    <t>PRIKLJUČNI VROČEVOD P3735, DN25 / 28x2/90</t>
  </si>
  <si>
    <t>Pokopališka ulica 12</t>
  </si>
  <si>
    <t>Pokopališka ulica 10</t>
  </si>
  <si>
    <t>PRIKLJUČNI VROČEVOD P3264B, DN32</t>
  </si>
  <si>
    <t>PRIKLJUČNI VROČEVOD P3264A, DN32</t>
  </si>
  <si>
    <t>T119</t>
  </si>
  <si>
    <t>T126</t>
  </si>
  <si>
    <t>GLAVNI VROČEVOD T140, DN50</t>
  </si>
  <si>
    <t>T140</t>
  </si>
  <si>
    <t>4.2 STROJNA DELA</t>
  </si>
  <si>
    <t>P3264 A, DN32</t>
  </si>
  <si>
    <t>P3264 B, DN32</t>
  </si>
  <si>
    <t>Partizanska 29</t>
  </si>
  <si>
    <t>P3227, DN32</t>
  </si>
  <si>
    <t>P3263, DN32</t>
  </si>
  <si>
    <t>P3031, DN32</t>
  </si>
  <si>
    <t xml:space="preserve"> P3138, DN32</t>
  </si>
  <si>
    <t>P2915, DN25 / 28x2/90</t>
  </si>
  <si>
    <t>P2914, DN25 / 28x2/90</t>
  </si>
  <si>
    <t>P2846, DN25 / 28x2/90</t>
  </si>
  <si>
    <t>P2931, DN25 / 28x2/90</t>
  </si>
  <si>
    <t>P2916, DN25 / 28x2/90</t>
  </si>
  <si>
    <t>P3734, DN25 / 28x2/90</t>
  </si>
  <si>
    <t>P3735, DN25 / 28x2/90</t>
  </si>
  <si>
    <t>4.2.4.1</t>
  </si>
  <si>
    <t>4.2.4.2</t>
  </si>
  <si>
    <t>4.2.15</t>
  </si>
  <si>
    <t>Serija 1 / Serija 2 -  28x2/90 /  28x2/77</t>
  </si>
  <si>
    <t>VROČEVODNO OMREŽJE NA OBMOČJU PARTIZANSKE CESTE</t>
  </si>
  <si>
    <t>Redukcijska spojka</t>
  </si>
  <si>
    <t>DN25//DN32</t>
  </si>
  <si>
    <t xml:space="preserve">R DN 25 / 32 </t>
  </si>
  <si>
    <t>*</t>
  </si>
  <si>
    <t>DN 50 / 32/110</t>
  </si>
  <si>
    <t>DN 25 / 110-142</t>
  </si>
  <si>
    <t>DN 32 / 125-158</t>
  </si>
  <si>
    <t>DN 32 / 125/148</t>
  </si>
  <si>
    <t>Jekleni lok iz celega, 90°</t>
  </si>
  <si>
    <t>Gladko krivljeni lok po SIST EN 10253 (DIN 2605), izdelan iz jeklene cevi iz celega, iz materiala P235TR1 (St. 37.0), oblika R=5D, vključno z varilnim materialom.</t>
  </si>
  <si>
    <t xml:space="preserve">DN 25 </t>
  </si>
  <si>
    <t xml:space="preserve">DN 32 </t>
  </si>
  <si>
    <t>Zaporni ventil</t>
  </si>
  <si>
    <t>Ravni zaporni ventil za vročo vodo temp. 130°C, vključno s protiprirobnicami, tesnili in vijaki, za nazivni tlak PN 16.
Ustreza KLINGER KVN ali ustrezen v skladu s Tehničnimi zahtevami JPE.</t>
  </si>
  <si>
    <t>DN25</t>
  </si>
  <si>
    <t>DN32</t>
  </si>
  <si>
    <t>DN 25 (33,7 x 2,6 mm) / 110 - 900</t>
  </si>
  <si>
    <t>za cev DN 25, debelina 40 mm</t>
  </si>
  <si>
    <t>DN20</t>
  </si>
  <si>
    <t xml:space="preserve">DN 20 (26,9 x 2,3 mm) </t>
  </si>
  <si>
    <t>OBNOVA VROČEVODA T700 NA OBMOČJU PAVŠIČEVA 3</t>
  </si>
  <si>
    <t>5.2 STROJNA DELA</t>
  </si>
  <si>
    <t>5.1.1</t>
  </si>
  <si>
    <t>Pavšičeva 3</t>
  </si>
  <si>
    <t>T700, odsek 1-2</t>
  </si>
  <si>
    <t>5.0</t>
  </si>
  <si>
    <t>5.2</t>
  </si>
  <si>
    <t>Obnova vročevoda T700 na območju Pavšičeve 3</t>
  </si>
  <si>
    <t>DN 300</t>
  </si>
  <si>
    <t>Demontaža obstoječe izolacije z vročevoda, vključno oplaščenje iz strešne lepenke ali Al pločevine, pritrdilni material ter transport na deponijo in plačilo pristojbine.
za cev DN300.</t>
  </si>
  <si>
    <t>50 mm</t>
  </si>
  <si>
    <t>70 mm</t>
  </si>
  <si>
    <t>Kontrola stanja cevovoda</t>
  </si>
  <si>
    <t>Vizuelna kontrola stanja cevododa vključno s podporami, po demontaži izolacije in čiščenju, merjenje debeline stene na poškodovanih mestih.</t>
  </si>
  <si>
    <t>Sanacija ravne cevi</t>
  </si>
  <si>
    <r>
      <t xml:space="preserve"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</t>
    </r>
    <r>
      <rPr>
        <b/>
        <sz val="10"/>
        <rFont val="Arial"/>
        <family val="2"/>
        <charset val="238"/>
      </rPr>
      <t>Izvede se po potrebi!</t>
    </r>
  </si>
  <si>
    <t>Dobava, demontaža in montaža, odvoz na deponijo</t>
  </si>
  <si>
    <t>DN 300 (318 x 7,5), dolžina odseka 2 m</t>
  </si>
  <si>
    <t>DN 300 (318 x 7,5), dolžina odseka 1 m</t>
  </si>
  <si>
    <t>Drsne podpore v kineti</t>
  </si>
  <si>
    <t>Drsne podpore, izdelane po priloženih risbah iz predpisanih materialov.</t>
  </si>
  <si>
    <t>Demontaža, dobava in montaža.</t>
  </si>
  <si>
    <t>Izvede se po potrebi.</t>
  </si>
  <si>
    <t xml:space="preserve">Radiografska kontrola zvarov (100% - po celotnem obodu).
</t>
  </si>
  <si>
    <t>Dvakratno temeljno barvanje klasičnega dela cevovoda s temeljno barvo, primerno za temperaturo 130 st. C, po predhodnem čiščenju rje.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</si>
  <si>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</si>
  <si>
    <t>Priključni vročevod za objekt Pavšičeva 3</t>
  </si>
  <si>
    <t>5.1</t>
  </si>
  <si>
    <t>Pavčičeva 3</t>
  </si>
  <si>
    <t>P4766</t>
  </si>
  <si>
    <t>6.0</t>
  </si>
  <si>
    <t>2.</t>
  </si>
  <si>
    <t>VROČEVODNI PRIKLJUČEK P 4766, 28X2/90</t>
  </si>
  <si>
    <t>PAVŠIČEVA 3</t>
  </si>
  <si>
    <t xml:space="preserve">Izvedba odcepa </t>
  </si>
  <si>
    <t xml:space="preserve">Izvedba odcepa DN 100 navzdol v kineti na obstoječem vročevodu DN 300. </t>
  </si>
  <si>
    <t>obst. vročevod DN / odcep DN</t>
  </si>
  <si>
    <t>DN 300 / DN 100</t>
  </si>
  <si>
    <t>Zaključna kapa za predizolirano fleksibilno cev za transport vroče vode do 130 st. C, izdelane po standardu SIST EN489 
Serija 1</t>
  </si>
  <si>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28x2/90</t>
    </r>
  </si>
  <si>
    <r>
      <t xml:space="preserve">Labirintno zidno tesnilo za vgradnjo v zid pri prehodu predizolirane  fleksibilne cevi skozi zid, izdelano iz profilirane neoprenske gume.
</t>
    </r>
    <r>
      <rPr>
        <b/>
        <sz val="10"/>
        <rFont val="Arial"/>
        <family val="2"/>
        <charset val="238"/>
      </rPr>
      <t>Serija 1</t>
    </r>
  </si>
  <si>
    <t xml:space="preserve">DN 50 (60,3 x 2,9 mm) </t>
  </si>
  <si>
    <t>DN 100 (114,3 x 3,6 mm)</t>
  </si>
  <si>
    <t>Jekleni lok iz celega, 45 st</t>
  </si>
  <si>
    <t xml:space="preserve">DN 50 </t>
  </si>
  <si>
    <t>R DN 100/50</t>
  </si>
  <si>
    <t>R DN 50 / 32</t>
  </si>
  <si>
    <t>Odtočni lijak</t>
  </si>
  <si>
    <t>Dobava in montaža odtočnega lijaka dimenzije 300 x 80 mm.</t>
  </si>
  <si>
    <t>DN 100</t>
  </si>
  <si>
    <t>Penetracijska kontrola zvara</t>
  </si>
  <si>
    <t>Penetracijska kontrola zvara (100% - po celotnem obodu).</t>
  </si>
  <si>
    <t xml:space="preserve">cevovoda s cevaki iz neomočljivega in negorljivega izolacijskega materiala, ojačanega z Al folijo. Toplotna prevodnost izolacijskega materiala λ pri 25°C ≤ 0,035 W/mK.
Zaščitni ovoj je izdelan iz strešne lepenke, pritrjen s pomočjo Al trakov. Površina zaščitnega ovoja se premaže z ibitolom. </t>
  </si>
  <si>
    <t>za cev DN 50, debelina 50 mm</t>
  </si>
  <si>
    <t>za cev DN 100, debelina 70 mm</t>
  </si>
  <si>
    <t xml:space="preserve">cevovoda s cevaki iz neomočljivega in negorljivega izolacijskega materiala, ojačanega z Al folijo. Toplotna prevodnost izolacijskega materiala λ pri 25°C ≤ 0,035 W/mK.
Zaščitni ovoj je izdelan iz Al pločevine, pritrjene s kniping vijaki. </t>
  </si>
  <si>
    <t>Predmet:</t>
  </si>
  <si>
    <t>Prestavitev plinovoda v območju ŠIŠKA rezidence</t>
  </si>
  <si>
    <t>N-29000 PE100 d160x9,5 mm</t>
  </si>
  <si>
    <t>Investitor</t>
  </si>
  <si>
    <t>ENERGETIKA LJUBLJANA d.o.o.</t>
  </si>
  <si>
    <t>Verovškova 62</t>
  </si>
  <si>
    <t>1000 Ljubljana</t>
  </si>
  <si>
    <t>B - PLINOVODNO OMREŽJE</t>
  </si>
  <si>
    <t>ulica</t>
  </si>
  <si>
    <t>šifra
plinovoda</t>
  </si>
  <si>
    <t>material plinovoda</t>
  </si>
  <si>
    <t>dimenzija
plinovoda</t>
  </si>
  <si>
    <t>dolžina trase
plinovoda</t>
  </si>
  <si>
    <t>Cesta Ljubljanske brigade</t>
  </si>
  <si>
    <t>N-29000</t>
  </si>
  <si>
    <t xml:space="preserve"> PE100</t>
  </si>
  <si>
    <t>PE160x9,5</t>
  </si>
  <si>
    <t xml:space="preserve">SKUPAJ - B: </t>
  </si>
  <si>
    <t>OPOMBA :</t>
  </si>
  <si>
    <t>VSI STROŠKI, POVEZANI Z ZAVAROVANJEM GRADBIŠČA, MORAJO BITI ZAJETI V ENOTNIH CENAH.</t>
  </si>
  <si>
    <t>Cene so projektne in informativne brez DDV. 
Za dokončno oceno stroškov je potrebno zbrati ponudbe dobaviteljev opreme in izvajalcev del.</t>
  </si>
  <si>
    <t>Cev iz materiala PE100- SDR 17</t>
  </si>
  <si>
    <t>Cev iz materiala PE100, po SIST EN 12007-2, SDR 17 skupaj z dodatkom za razrez.</t>
  </si>
  <si>
    <t>Lok iz materiala PE100-450</t>
  </si>
  <si>
    <t>Lok iz materiala PE100, 450.</t>
  </si>
  <si>
    <t>PE160</t>
  </si>
  <si>
    <t>Lok iz materiala PE100-300</t>
  </si>
  <si>
    <t>Lok iz materiala PE100, 300.</t>
  </si>
  <si>
    <t>Obojka iz materiala PE100</t>
  </si>
  <si>
    <t>Obojka iz PE100 z vgrajeno elektro-uporovno žico, skupaj z varjenjem.</t>
  </si>
  <si>
    <t xml:space="preserve">PE160 </t>
  </si>
  <si>
    <t>Zaščita podzemnih instalacij-plinovodi</t>
  </si>
  <si>
    <t>Fizična zaščita podzemnih instalacij (zaščitna cev l = 2,0m na obeh straneh zaprta s polstjo in objemko ter njeno obsutje).</t>
  </si>
  <si>
    <t>plinovod PE160 - Z.C. PE225</t>
  </si>
  <si>
    <t>Tlačni preizkusi</t>
  </si>
  <si>
    <t>Tlačni preizkusi plinovoda, izvedeni po navodilih iz projekta, skupaj z izdelavo zapisnikov o preizkusih.</t>
  </si>
  <si>
    <t>Prevezava plinovoda</t>
  </si>
  <si>
    <t>Prevezava novoprojektiranega plinovoda na obstoječe plinovodno omrežje, ki ga opravi distributer plina. (Obračun po dejanskih stroških distributerja!)</t>
  </si>
  <si>
    <t>Nepredvidena dela:</t>
  </si>
  <si>
    <t>Nepredvidena dela odobrena s strani nadzora in obračunana po analizi cen v skladu s kalkulativnimi elementi.</t>
  </si>
  <si>
    <t>SKUPAJ</t>
  </si>
  <si>
    <t>R  E K A P I T U L A C I J A</t>
  </si>
  <si>
    <t>zap. št.</t>
  </si>
  <si>
    <t>ŠT. INV.</t>
  </si>
  <si>
    <t>OBJEKT</t>
  </si>
  <si>
    <t>vrednost                                               ( EUR )</t>
  </si>
  <si>
    <t>1.SKLOP</t>
  </si>
  <si>
    <t>S K U P A J     :</t>
  </si>
  <si>
    <t>2.SKLOP</t>
  </si>
  <si>
    <t>A</t>
  </si>
  <si>
    <t>B</t>
  </si>
  <si>
    <t>C</t>
  </si>
  <si>
    <t>D</t>
  </si>
  <si>
    <t>E</t>
  </si>
  <si>
    <t>SKUPNA REKAPITULACIJA 1 + 2. SKLOP</t>
  </si>
  <si>
    <t>30III-434/105</t>
  </si>
  <si>
    <t>F</t>
  </si>
  <si>
    <t>G</t>
  </si>
  <si>
    <t>30III-434/112</t>
  </si>
  <si>
    <t>30II-699-000</t>
  </si>
  <si>
    <t>30II-144/180</t>
  </si>
  <si>
    <t>30II-144/162</t>
  </si>
  <si>
    <t>30III-723-00</t>
  </si>
  <si>
    <t>UKINITEV PAROVODA T 8100 OB BAVDKOVI ULICI- GRADNJA PRIKLJUČNEGA PLINOVODA</t>
  </si>
  <si>
    <t>PRESTAVITEV PLINOVODA N29000 OB CESTI LJUBLJANSKE BRIGADE NA OBMOČJU ŠIŠKA RESIDENCE, d.o.o.</t>
  </si>
  <si>
    <t>PLINOVOD ZA GOSTILNO ČAD</t>
  </si>
  <si>
    <t>GRADNJA VROČEVODNEGA PRIKLJUČKA ZA PAVŠIČEVO 3</t>
  </si>
  <si>
    <t>OBNOVA VROČEVODA T 700 NA OBMOČJU PAVŠIČEVE 3</t>
  </si>
  <si>
    <t>OBNOVA VROČEVODA NA PARTIZANSKI ULICI</t>
  </si>
  <si>
    <t>REKAPITULACIJA
4.2 STROJNA DELA</t>
  </si>
  <si>
    <t>I</t>
  </si>
  <si>
    <t>SKUPAJ  A + B + C</t>
  </si>
  <si>
    <t>II</t>
  </si>
  <si>
    <t>A - GLAVNI PLINOVODI</t>
  </si>
  <si>
    <t>III</t>
  </si>
  <si>
    <t>B - PLINSKI PRIKLJUČKI - TIP I</t>
  </si>
  <si>
    <t>C - PLINSKI PRIKLJUČKI - TIP III</t>
  </si>
  <si>
    <t>šifra plinovoda, ulica</t>
  </si>
  <si>
    <t>dolžina
plinovoda</t>
  </si>
  <si>
    <t>N 18021, CESTA NA ROŽNIK</t>
  </si>
  <si>
    <t>PE 110x6,6
PE 63x5,8</t>
  </si>
  <si>
    <t>N 18249, POT NA DRENIKOV VRH</t>
  </si>
  <si>
    <t>PE 63x5,8</t>
  </si>
  <si>
    <t xml:space="preserve">S K U P A J - A : </t>
  </si>
  <si>
    <t>tip priključkov</t>
  </si>
  <si>
    <t>material / dimenzija
priključkov</t>
  </si>
  <si>
    <t>število priključkov</t>
  </si>
  <si>
    <t>( kos )</t>
  </si>
  <si>
    <t>PRIKLJUČEK I</t>
  </si>
  <si>
    <t xml:space="preserve"> PE100 / PE32x3.0</t>
  </si>
  <si>
    <t xml:space="preserve">S K U P A J - B : </t>
  </si>
  <si>
    <t>tip priključkov - PRIKLJUČEK III</t>
  </si>
  <si>
    <t>4.2.4</t>
  </si>
  <si>
    <t xml:space="preserve">P-12831- GOSTILNA ČAD d.o.o. </t>
  </si>
  <si>
    <t xml:space="preserve"> PE100 / PE63x5,8</t>
  </si>
  <si>
    <t>P-34313 - HOTEL ČAD</t>
  </si>
  <si>
    <t xml:space="preserve">S K U P A J - C : </t>
  </si>
  <si>
    <t>PLINOVOD N-18021, PE 110x6,6 in PE 63x5,8</t>
  </si>
  <si>
    <t>CESTA NA ROŽNIK</t>
  </si>
  <si>
    <t>Cev iz materiala PE100 - SDR 11</t>
  </si>
  <si>
    <t>Cev iz materiala PE100, po SIST EN 12007-2, SDR 11 skupaj z dodatkom za razrez.</t>
  </si>
  <si>
    <t xml:space="preserve">PE63x5,8 </t>
  </si>
  <si>
    <t>PE110x6,6</t>
  </si>
  <si>
    <r>
      <t>Lok iz materiala PE100-45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</si>
  <si>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45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</si>
  <si>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PE63</t>
  </si>
  <si>
    <t>PE110</t>
  </si>
  <si>
    <r>
      <t>Lok iz materiala PE100-90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</si>
  <si>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90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</si>
  <si>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Reducirni kos iz materiala PE100</t>
  </si>
  <si>
    <t>Reducirni kos iz materiala PE100.</t>
  </si>
  <si>
    <t xml:space="preserve">PE110/63 </t>
  </si>
  <si>
    <t xml:space="preserve">PE63 </t>
  </si>
  <si>
    <t xml:space="preserve">PE110 </t>
  </si>
  <si>
    <t>Sedlo z obojko iz materiala PE100</t>
  </si>
  <si>
    <t>Elektrovarilno sedlo z obojko iz materiala PE100 z vgrajeno elektro-uporovno žico, skupaj z varjenjem.</t>
  </si>
  <si>
    <t>Krogelna pipa iz materiala PE100 - podzemna vgradnja</t>
  </si>
  <si>
    <t>Krogelna pipa iz materiala PE100, tlačne stopnje PN 4, za zemeljski plin, s teleskopsko vgradbilno garnituro z evro nastavkom.</t>
  </si>
  <si>
    <t>Cestna kapa</t>
  </si>
  <si>
    <t>Litoželezna zaščitna cestna kapa, material SL 18, z napisom plin na pokrovu, zaščitena z bitumnom.</t>
  </si>
  <si>
    <t xml:space="preserve">DN190 </t>
  </si>
  <si>
    <t>PE sifon - kondenčna cev iz materiala PE100</t>
  </si>
  <si>
    <t>PEsifon - kondenčna cev, izdelana iz materiala PE100 dimenzije PE63, dveh kolen dimenzije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</si>
  <si>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PE izpihovalna cev iz materiala PE100</t>
  </si>
  <si>
    <t>PEizpihovalna cev, izdelana iz cevi PE100, dimenzije PE63, kolena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</si>
  <si>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PLINOVOD N-18249, PE 63x5,8</t>
  </si>
  <si>
    <t>POT NA DRENIKOV VRH</t>
  </si>
  <si>
    <t>PLINSKI PRIKLJUČKI - TIP I</t>
  </si>
  <si>
    <t>Skupaj :</t>
  </si>
  <si>
    <t xml:space="preserve">PE32x3,0 </t>
  </si>
  <si>
    <t>Navrtalno sedlo iz materiala PE100</t>
  </si>
  <si>
    <t>Navrtalno sedlo iz materiala PE100 z vgrajeno elektro-uporovno žico, skupaj z varjenjem.</t>
  </si>
  <si>
    <t xml:space="preserve">PE63/32 </t>
  </si>
  <si>
    <t xml:space="preserve">PE110/32 </t>
  </si>
  <si>
    <t>Protilomni ventil</t>
  </si>
  <si>
    <t>Samozaporni protilomni ventil GS tip Z za območje tlakov med 35 mbar in 5.0 bar, vgrajen v obojko, s pretočno odprtino za samodejno deaktiviranje.</t>
  </si>
  <si>
    <t>PE32/DN25</t>
  </si>
  <si>
    <t>Lok iz materiala PE100-45°</t>
  </si>
  <si>
    <t>Lok iz materiala PE100, 45°.</t>
  </si>
  <si>
    <t>PE32</t>
  </si>
  <si>
    <t>Lok iz materiala PE100-90°</t>
  </si>
  <si>
    <t>Lok iz materiala PE100, 90°.</t>
  </si>
  <si>
    <t xml:space="preserve"> </t>
  </si>
  <si>
    <t xml:space="preserve">PE32 </t>
  </si>
  <si>
    <t>Uvodnice</t>
  </si>
  <si>
    <t>Hišna plinska uvodnica narejena po zahtevah DVGW G 459 in preskušena v skladu z zahtevami DVGW VP 601. Zaporni organ mora biti jeklene izvedbe, tlačne stopnje PN 4 in termično varovan v skladu z zahtevami DVGW VP 301. V ceni uvodnice je zajeta vgradnja skupaj z vrtanjem zidu in vzpostavitvijo v prvotno stanje.</t>
  </si>
  <si>
    <t>DN25 (izvedba A)</t>
  </si>
  <si>
    <t>Priključni sklop tip - D (DN25)</t>
  </si>
  <si>
    <t>Priključni sklop sestavljen iz:
- prehodnega kosa PE32/jeklo DN25,
- jeklene brezšivne srednjetežke črne cevi po DIN 2440, material St 38.5, DN25,
- zapornega organa DN25 iz jekla z navojnima priključkoma,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pritrditev na zid s pocinkano zaščitno cevjo in z napisom: GLAVNA PLINSKA ZAPORNA PIPA, dimenzije: 250x300x200 mm.</t>
  </si>
  <si>
    <t xml:space="preserve">DN25 </t>
  </si>
  <si>
    <t>Priključni sklop tip - E (DN25)</t>
  </si>
  <si>
    <t>Priključni sklop sestavljen iz:
- prehodnega kosa PE32/jeklo DN25,
- jeklene brezšivne srednjetežke črne cevi po DIN 2440, material St 38.5, DN25,
- zapornega organa DN25 iz jekla prirobnične izvedbe,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vgradnjo v zid in z napisom: GLAVNA PLINSKA ZAPORNA PIPA, dimenzije: 250x300x200 mm.</t>
  </si>
  <si>
    <t>Cevna kapa iz materiala PE100</t>
  </si>
  <si>
    <t>Cevna kapa iz materiala PE100.</t>
  </si>
  <si>
    <t>Tlačni preizkus priključnih plinovodov izvedenih po navodilih iz projekta, 
izdaja atesta.</t>
  </si>
  <si>
    <t>Pomožna gradbena dela</t>
  </si>
  <si>
    <t>Pomožna gradbena dela, zarisovanje, vrtanje zidov, beljenje zidov, vzpostavitev v prvotno stanje.</t>
  </si>
  <si>
    <t>PRIKLJUČEK III - P-12831, PE 63x5,8 - GOSTILNA ČAD d.o.o.</t>
  </si>
  <si>
    <t>CESTA NA ROŽNIK 18</t>
  </si>
  <si>
    <t>PRIKLJUČEK III - P-34313, PE 63x5,8 - HOTEL ČAD</t>
  </si>
  <si>
    <t>PRESTAVITEV IN OBNOVA  N-14001 PE100 d63x5,8 mm</t>
  </si>
  <si>
    <t>Verovškova 62, 1000 Ljubljana</t>
  </si>
  <si>
    <t>C - GLAVNI PLINOVODI</t>
  </si>
  <si>
    <t>Na Stolbi - Lončarska steza</t>
  </si>
  <si>
    <t>N-14001</t>
  </si>
  <si>
    <t>PE63x5,8</t>
  </si>
  <si>
    <t xml:space="preserve">SKUPAJ - C: </t>
  </si>
  <si>
    <t>D - OBNOVA OBSTOJEČEGA PRIKLJUČNEGA PLINOVODA</t>
  </si>
  <si>
    <t>Streliška cesta 10</t>
  </si>
  <si>
    <t>P-30551</t>
  </si>
  <si>
    <t>PE32x3,0</t>
  </si>
  <si>
    <t>Streliška cesta 10 A</t>
  </si>
  <si>
    <t>P-17763</t>
  </si>
  <si>
    <t>Na Stolbi 1 in 4 - skupni del</t>
  </si>
  <si>
    <t>SPP-4588-4589</t>
  </si>
  <si>
    <t xml:space="preserve">Na Stolbi 1 </t>
  </si>
  <si>
    <t>P-4588</t>
  </si>
  <si>
    <t>Na Stolbi 4</t>
  </si>
  <si>
    <t>P-4589</t>
  </si>
  <si>
    <t>Na Stolbi 3</t>
  </si>
  <si>
    <t>P-4587</t>
  </si>
  <si>
    <t>Na Stolbi 5</t>
  </si>
  <si>
    <t>P-4602</t>
  </si>
  <si>
    <t>Na Stolbi 7</t>
  </si>
  <si>
    <t>P-4586</t>
  </si>
  <si>
    <t xml:space="preserve">SKUPAJ - D: </t>
  </si>
  <si>
    <t>REKAPITULACIJA - SKUPNO</t>
  </si>
  <si>
    <t>OPIS</t>
  </si>
  <si>
    <t>investicija ( EUR )</t>
  </si>
  <si>
    <t>GLAVNI PLINOVODI</t>
  </si>
  <si>
    <t>strojna dela:</t>
  </si>
  <si>
    <t>OBNOVA OBSTOJEČIH PRIKLJUČNIH PLINOVODOV</t>
  </si>
  <si>
    <t>OBNOVA OBSTOJEČEGA PRIKLJUČNEGA PLINOVODA - VSE SKUPAJ</t>
  </si>
  <si>
    <t>SKUPNA VSOTA :</t>
  </si>
  <si>
    <t>Lok iz materiala PE100-60°</t>
  </si>
  <si>
    <t>Lok iz materiala PE100, 60°</t>
  </si>
  <si>
    <t>T-kos iz materiala PE100</t>
  </si>
  <si>
    <t>Odcepni T-kos iz materiala PE100.</t>
  </si>
  <si>
    <t xml:space="preserve">PE63/63 </t>
  </si>
  <si>
    <t>PEsifon - kondenčna cev iz materiala PE100</t>
  </si>
  <si>
    <t>Zaščitna cev iz PE</t>
  </si>
  <si>
    <t>Cev iz materiala PE100, po SIST EN 12007-2, skupaj z dodatkom za razrez.</t>
  </si>
  <si>
    <t>PE63/32</t>
  </si>
  <si>
    <t>Priključni sklop tip - E (DN50)</t>
  </si>
  <si>
    <t>Priključni sklop sestavljen iz:
- prehodnega kosa PE63/jeklo DN50,
- jeklene brezšivne srednjetežke črne cevi po DIN 2440, material St 38.5, DN50,
- zapornega organa DN50 iz jekla prirobnične izvedbe,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vgradnjo v zid in z napisom: GLAVNA PLINSKA ZAPORNA PIPA, dimenzije:  350x400x250 mm.</t>
  </si>
  <si>
    <t>Bavdkova ulica 1</t>
  </si>
  <si>
    <t>P-14690 PE100 d63x5,8 mm</t>
  </si>
  <si>
    <t>4.3 STROJNA DELA</t>
  </si>
  <si>
    <t>C - PLINOVODNO OMREŽJE</t>
  </si>
  <si>
    <t>4.3.1</t>
  </si>
  <si>
    <t xml:space="preserve">Bavdkova ulica </t>
  </si>
  <si>
    <t>SP-27162</t>
  </si>
  <si>
    <t>4.4 STROJNA DELA</t>
  </si>
  <si>
    <t>D - PLINOVODNO OMREŽJE</t>
  </si>
  <si>
    <t>4.4.1</t>
  </si>
  <si>
    <t>P-14690</t>
  </si>
  <si>
    <t>PLINOVODNO OMREŽJE</t>
  </si>
  <si>
    <t>PLINOVODNI PRIKLJUČEK</t>
  </si>
  <si>
    <t>4.3</t>
  </si>
  <si>
    <t>Lok iz materiala PE100-900</t>
  </si>
  <si>
    <t>Lok iz materiala PE100, 900.</t>
  </si>
  <si>
    <t>Priključni sklop tip - D (DN50)</t>
  </si>
  <si>
    <t>Priključni sklop sestavljen iz:
- prehodnega kosa PE63/jeklo DN50,
- jeklene brezšivne srednjetežke črne cevi po DIN 2440, material St 38.5, DN50,
- zapornega organa DN50 iz jekla z navojnima priključkoma,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pritrditev na zid s pocinkano zaščitno cevjo in z napisom: GLAVNA PLINSKA ZAPORNA PIPA, dimenzije: 350x400x250 mm.</t>
  </si>
  <si>
    <t>PRESTAVITEV IN OBNOVA PLINOVODA NA STOLBI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</si>
</sst>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SIT&quot;_-;\-* #,##0.00\ &quot;SIT&quot;_-;_-* &quot;-&quot;??\ &quot;SIT&quot;_-;_-@_-"/>
    <numFmt numFmtId="165" formatCode=";;;"/>
    <numFmt numFmtId="166" formatCode="#,##0.00\ [$€-1]"/>
    <numFmt numFmtId="167" formatCode="m\o\n\th\ d\,\ yyyy"/>
    <numFmt numFmtId="168" formatCode="#,#00"/>
    <numFmt numFmtId="169" formatCode="#,"/>
    <numFmt numFmtId="170" formatCode="_-* #,##0.00\ _S_I_T_-;\-* #,##0.00\ _S_I_T_-;_-* &quot;-&quot;??\ _S_I_T_-;_-@_-"/>
  </numFmts>
  <fonts count="5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0000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 CE"/>
      <family val="1"/>
      <charset val="238"/>
    </font>
    <font>
      <sz val="10"/>
      <color theme="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Times New Roman CE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sz val="20"/>
      <color indexed="16"/>
      <name val="Arial"/>
      <family val="2"/>
      <charset val="238"/>
    </font>
    <font>
      <b/>
      <sz val="18"/>
      <color indexed="16"/>
      <name val="Arial"/>
      <family val="2"/>
      <charset val="238"/>
    </font>
    <font>
      <b/>
      <sz val="16"/>
      <name val="Arial"/>
      <family val="2"/>
      <charset val="238"/>
    </font>
    <font>
      <strike/>
      <sz val="12"/>
      <name val="Arial"/>
      <family val="2"/>
      <charset val="238"/>
    </font>
    <font>
      <i/>
      <sz val="10"/>
      <name val="Arial"/>
      <family val="2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i/>
      <sz val="14"/>
      <color indexed="16"/>
      <name val="Arial"/>
      <family val="2"/>
      <charset val="238"/>
    </font>
    <font>
      <sz val="14"/>
      <name val="Arial CE"/>
      <charset val="238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  <family val="1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name val="Times New Roman"/>
      <family val="1"/>
    </font>
    <font>
      <b/>
      <vertAlign val="superscript"/>
      <sz val="10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0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7" fontId="39" fillId="0" borderId="0">
      <protection locked="0"/>
    </xf>
    <xf numFmtId="167" fontId="39" fillId="0" borderId="0">
      <protection locked="0"/>
    </xf>
    <xf numFmtId="0" fontId="40" fillId="0" borderId="0"/>
    <xf numFmtId="168" fontId="39" fillId="0" borderId="0">
      <protection locked="0"/>
    </xf>
    <xf numFmtId="168" fontId="39" fillId="0" borderId="0">
      <protection locked="0"/>
    </xf>
    <xf numFmtId="169" fontId="41" fillId="0" borderId="0">
      <protection locked="0"/>
    </xf>
    <xf numFmtId="169" fontId="41" fillId="0" borderId="0">
      <protection locked="0"/>
    </xf>
    <xf numFmtId="169" fontId="41" fillId="0" borderId="0">
      <protection locked="0"/>
    </xf>
    <xf numFmtId="169" fontId="41" fillId="0" borderId="0">
      <protection locked="0"/>
    </xf>
    <xf numFmtId="0" fontId="42" fillId="0" borderId="0"/>
    <xf numFmtId="0" fontId="43" fillId="0" borderId="0"/>
    <xf numFmtId="0" fontId="42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2" fillId="0" borderId="0"/>
    <xf numFmtId="0" fontId="40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" fillId="0" borderId="0" applyFill="0" applyBorder="0"/>
    <xf numFmtId="9" fontId="2" fillId="0" borderId="0" applyFont="0" applyFill="0" applyBorder="0" applyAlignment="0" applyProtection="0"/>
    <xf numFmtId="0" fontId="49" fillId="0" borderId="0"/>
    <xf numFmtId="169" fontId="39" fillId="0" borderId="38">
      <protection locked="0"/>
    </xf>
    <xf numFmtId="169" fontId="39" fillId="0" borderId="38">
      <protection locked="0"/>
    </xf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69">
    <xf numFmtId="0" fontId="0" fillId="0" borderId="0" xfId="0"/>
    <xf numFmtId="0" fontId="4" fillId="0" borderId="0" xfId="0" applyFont="1" applyFill="1" applyProtection="1"/>
    <xf numFmtId="4" fontId="5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4" fontId="4" fillId="0" borderId="6" xfId="1" applyNumberFormat="1" applyFont="1" applyFill="1" applyBorder="1" applyAlignment="1" applyProtection="1">
      <alignment horizontal="right" vertical="center"/>
    </xf>
    <xf numFmtId="4" fontId="5" fillId="0" borderId="6" xfId="1" applyNumberFormat="1" applyFont="1" applyFill="1" applyBorder="1" applyAlignment="1" applyProtection="1">
      <alignment horizontal="right"/>
    </xf>
    <xf numFmtId="0" fontId="5" fillId="3" borderId="6" xfId="12" applyFont="1" applyFill="1" applyBorder="1" applyAlignment="1" applyProtection="1">
      <alignment horizontal="center" vertical="center"/>
    </xf>
    <xf numFmtId="0" fontId="5" fillId="3" borderId="6" xfId="12" applyFont="1" applyFill="1" applyBorder="1" applyAlignment="1" applyProtection="1">
      <alignment horizontal="center" vertical="center" wrapText="1"/>
    </xf>
    <xf numFmtId="0" fontId="5" fillId="0" borderId="6" xfId="12" applyFont="1" applyBorder="1" applyAlignment="1" applyProtection="1">
      <alignment horizontal="center" vertical="center"/>
    </xf>
    <xf numFmtId="4" fontId="5" fillId="0" borderId="6" xfId="12" applyNumberFormat="1" applyFont="1" applyBorder="1" applyAlignment="1" applyProtection="1">
      <alignment horizontal="right" vertical="center"/>
    </xf>
    <xf numFmtId="0" fontId="5" fillId="0" borderId="6" xfId="12" applyFont="1" applyFill="1" applyBorder="1" applyAlignment="1" applyProtection="1">
      <alignment horizontal="center" vertical="center"/>
    </xf>
    <xf numFmtId="4" fontId="5" fillId="0" borderId="6" xfId="12" applyNumberFormat="1" applyFont="1" applyFill="1" applyBorder="1" applyAlignment="1" applyProtection="1">
      <alignment horizontal="right" vertical="center"/>
    </xf>
    <xf numFmtId="4" fontId="5" fillId="0" borderId="0" xfId="1" applyNumberFormat="1" applyFont="1" applyFill="1" applyBorder="1" applyAlignment="1" applyProtection="1">
      <alignment horizontal="right"/>
    </xf>
    <xf numFmtId="0" fontId="5" fillId="0" borderId="11" xfId="12" applyFont="1" applyBorder="1" applyAlignment="1" applyProtection="1">
      <alignment horizontal="center" vertical="center"/>
    </xf>
    <xf numFmtId="0" fontId="5" fillId="0" borderId="11" xfId="12" applyFont="1" applyBorder="1" applyAlignment="1" applyProtection="1">
      <alignment vertical="center" wrapText="1"/>
    </xf>
    <xf numFmtId="0" fontId="4" fillId="0" borderId="11" xfId="12" applyFont="1" applyBorder="1" applyAlignment="1" applyProtection="1">
      <alignment vertical="center" wrapText="1"/>
    </xf>
    <xf numFmtId="4" fontId="5" fillId="0" borderId="11" xfId="12" applyNumberFormat="1" applyFont="1" applyBorder="1" applyAlignment="1" applyProtection="1">
      <alignment horizontal="right" vertical="center"/>
    </xf>
    <xf numFmtId="0" fontId="5" fillId="0" borderId="12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Continuous" vertical="top"/>
    </xf>
    <xf numFmtId="4" fontId="7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vertical="top"/>
    </xf>
    <xf numFmtId="4" fontId="7" fillId="0" borderId="2" xfId="0" applyNumberFormat="1" applyFont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right" vertical="top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165" fontId="5" fillId="0" borderId="2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5" fillId="0" borderId="17" xfId="0" applyNumberFormat="1" applyFont="1" applyBorder="1" applyAlignment="1" applyProtection="1">
      <alignment horizontal="center" vertical="center" textRotation="90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center" textRotation="90"/>
    </xf>
    <xf numFmtId="4" fontId="5" fillId="0" borderId="17" xfId="0" applyNumberFormat="1" applyFont="1" applyBorder="1" applyAlignment="1" applyProtection="1">
      <alignment horizontal="right" vertical="center" textRotation="90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center"/>
    </xf>
    <xf numFmtId="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top" wrapText="1"/>
    </xf>
    <xf numFmtId="2" fontId="17" fillId="0" borderId="0" xfId="0" applyNumberFormat="1" applyFont="1" applyFill="1" applyBorder="1" applyAlignment="1" applyProtection="1">
      <alignment horizontal="right"/>
    </xf>
    <xf numFmtId="0" fontId="16" fillId="0" borderId="0" xfId="0" applyFont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2" fontId="4" fillId="0" borderId="2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4" fontId="7" fillId="0" borderId="0" xfId="0" applyNumberFormat="1" applyFont="1" applyBorder="1" applyAlignment="1" applyProtection="1">
      <alignment horizontal="right" vertical="top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2" fontId="20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>
      <alignment horizontal="right"/>
    </xf>
    <xf numFmtId="4" fontId="20" fillId="0" borderId="16" xfId="0" applyNumberFormat="1" applyFont="1" applyFill="1" applyBorder="1" applyAlignment="1" applyProtection="1">
      <alignment horizontal="right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left" vertical="top" wrapText="1"/>
    </xf>
    <xf numFmtId="2" fontId="20" fillId="0" borderId="1" xfId="0" applyNumberFormat="1" applyFont="1" applyFill="1" applyBorder="1" applyAlignment="1" applyProtection="1">
      <alignment horizontal="right"/>
    </xf>
    <xf numFmtId="0" fontId="20" fillId="0" borderId="1" xfId="0" applyFont="1" applyFill="1" applyBorder="1" applyAlignment="1" applyProtection="1">
      <alignment horizontal="center"/>
    </xf>
    <xf numFmtId="4" fontId="20" fillId="0" borderId="1" xfId="0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6" xfId="12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top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6" xfId="12" applyFont="1" applyFill="1" applyBorder="1" applyAlignment="1" applyProtection="1">
      <alignment horizontal="center" vertical="center" wrapText="1"/>
    </xf>
    <xf numFmtId="0" fontId="5" fillId="0" borderId="0" xfId="14" applyFont="1" applyAlignment="1" applyProtection="1">
      <alignment horizontal="center"/>
    </xf>
    <xf numFmtId="0" fontId="25" fillId="0" borderId="0" xfId="0" applyFont="1" applyAlignment="1" applyProtection="1">
      <alignment vertical="top" wrapText="1"/>
    </xf>
    <xf numFmtId="0" fontId="5" fillId="0" borderId="0" xfId="14" applyFont="1" applyAlignment="1" applyProtection="1"/>
    <xf numFmtId="0" fontId="5" fillId="0" borderId="0" xfId="14" applyFont="1" applyAlignment="1" applyProtection="1">
      <alignment horizontal="centerContinuous"/>
    </xf>
    <xf numFmtId="4" fontId="5" fillId="0" borderId="0" xfId="14" applyNumberFormat="1" applyFont="1" applyAlignment="1" applyProtection="1">
      <alignment horizontal="centerContinuous"/>
    </xf>
    <xf numFmtId="0" fontId="14" fillId="0" borderId="0" xfId="14" applyFont="1" applyProtection="1"/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4" fontId="10" fillId="0" borderId="0" xfId="0" applyNumberFormat="1" applyFont="1" applyAlignment="1" applyProtection="1">
      <alignment horizontal="centerContinuous"/>
    </xf>
    <xf numFmtId="165" fontId="4" fillId="0" borderId="2" xfId="0" applyNumberFormat="1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right"/>
    </xf>
    <xf numFmtId="0" fontId="6" fillId="0" borderId="2" xfId="0" applyFont="1" applyBorder="1" applyProtection="1"/>
    <xf numFmtId="4" fontId="6" fillId="0" borderId="2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4" fontId="6" fillId="0" borderId="0" xfId="0" applyNumberFormat="1" applyFont="1" applyBorder="1" applyAlignment="1" applyProtection="1">
      <alignment horizontal="center"/>
    </xf>
    <xf numFmtId="0" fontId="4" fillId="0" borderId="0" xfId="15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4" fontId="4" fillId="0" borderId="0" xfId="0" applyNumberFormat="1" applyFont="1" applyBorder="1" applyAlignment="1" applyProtection="1"/>
    <xf numFmtId="0" fontId="3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justify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top"/>
    </xf>
    <xf numFmtId="0" fontId="33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justify"/>
    </xf>
    <xf numFmtId="4" fontId="4" fillId="0" borderId="1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33" fillId="0" borderId="2" xfId="0" applyFont="1" applyBorder="1" applyAlignment="1" applyProtection="1">
      <alignment vertical="top"/>
    </xf>
    <xf numFmtId="0" fontId="4" fillId="0" borderId="2" xfId="0" applyFont="1" applyBorder="1" applyAlignment="1" applyProtection="1">
      <alignment horizontal="justify"/>
    </xf>
    <xf numFmtId="4" fontId="4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4" fontId="4" fillId="0" borderId="2" xfId="0" applyNumberFormat="1" applyFont="1" applyBorder="1" applyAlignment="1" applyProtection="1"/>
    <xf numFmtId="0" fontId="5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9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49" fontId="28" fillId="0" borderId="0" xfId="0" applyNumberFormat="1" applyFont="1" applyProtection="1"/>
    <xf numFmtId="0" fontId="3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31" fillId="0" borderId="31" xfId="0" applyNumberFormat="1" applyFont="1" applyBorder="1" applyAlignment="1" applyProtection="1">
      <alignment vertical="center" wrapText="1"/>
    </xf>
    <xf numFmtId="0" fontId="31" fillId="0" borderId="16" xfId="0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top"/>
    </xf>
    <xf numFmtId="166" fontId="6" fillId="0" borderId="16" xfId="0" applyNumberFormat="1" applyFont="1" applyBorder="1" applyAlignment="1" applyProtection="1">
      <alignment vertical="center"/>
    </xf>
    <xf numFmtId="0" fontId="10" fillId="0" borderId="0" xfId="0" applyFont="1" applyBorder="1" applyProtection="1"/>
    <xf numFmtId="49" fontId="6" fillId="0" borderId="0" xfId="0" applyNumberFormat="1" applyFont="1" applyBorder="1" applyAlignment="1" applyProtection="1">
      <alignment horizontal="center"/>
    </xf>
    <xf numFmtId="166" fontId="10" fillId="4" borderId="30" xfId="0" applyNumberFormat="1" applyFont="1" applyFill="1" applyBorder="1" applyProtection="1"/>
    <xf numFmtId="166" fontId="10" fillId="4" borderId="0" xfId="0" applyNumberFormat="1" applyFont="1" applyFill="1" applyBorder="1" applyProtection="1"/>
    <xf numFmtId="49" fontId="6" fillId="0" borderId="33" xfId="0" applyNumberFormat="1" applyFont="1" applyBorder="1" applyProtection="1"/>
    <xf numFmtId="49" fontId="28" fillId="0" borderId="34" xfId="0" applyNumberFormat="1" applyFont="1" applyBorder="1" applyProtection="1"/>
    <xf numFmtId="0" fontId="37" fillId="0" borderId="33" xfId="0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center" vertical="top" wrapText="1"/>
    </xf>
    <xf numFmtId="166" fontId="10" fillId="5" borderId="32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49" fontId="6" fillId="0" borderId="0" xfId="0" applyNumberFormat="1" applyFont="1" applyAlignment="1" applyProtection="1">
      <alignment horizontal="center" vertical="top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Continuous" vertical="top"/>
    </xf>
    <xf numFmtId="4" fontId="32" fillId="0" borderId="0" xfId="0" applyNumberFormat="1" applyFont="1" applyAlignment="1" applyProtection="1">
      <alignment horizontal="right" vertical="top"/>
    </xf>
    <xf numFmtId="0" fontId="28" fillId="0" borderId="0" xfId="0" applyFont="1" applyAlignment="1" applyProtection="1">
      <alignment horizontal="right" vertical="top"/>
    </xf>
    <xf numFmtId="0" fontId="28" fillId="0" borderId="0" xfId="0" applyFont="1" applyAlignment="1" applyProtection="1">
      <alignment vertical="top"/>
    </xf>
    <xf numFmtId="49" fontId="5" fillId="0" borderId="1" xfId="0" applyNumberFormat="1" applyFont="1" applyBorder="1" applyAlignment="1" applyProtection="1">
      <alignment horizontal="center" vertical="center" textRotation="9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/>
    </xf>
    <xf numFmtId="0" fontId="5" fillId="0" borderId="1" xfId="0" applyFont="1" applyBorder="1" applyAlignment="1" applyProtection="1">
      <alignment horizontal="left" vertical="center" textRotation="90"/>
    </xf>
    <xf numFmtId="4" fontId="5" fillId="0" borderId="1" xfId="0" applyNumberFormat="1" applyFont="1" applyBorder="1" applyAlignment="1" applyProtection="1">
      <alignment horizontal="right" vertical="center" textRotation="90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4" fontId="5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9" fillId="0" borderId="0" xfId="0" applyFont="1" applyProtection="1"/>
    <xf numFmtId="0" fontId="30" fillId="0" borderId="0" xfId="0" applyFont="1" applyProtection="1"/>
    <xf numFmtId="0" fontId="4" fillId="0" borderId="0" xfId="0" applyFont="1" applyAlignment="1" applyProtection="1"/>
    <xf numFmtId="0" fontId="5" fillId="0" borderId="22" xfId="0" applyFont="1" applyFill="1" applyBorder="1" applyAlignment="1" applyProtection="1">
      <alignment horizontal="center" vertical="center" wrapText="1"/>
    </xf>
    <xf numFmtId="4" fontId="5" fillId="0" borderId="25" xfId="0" applyNumberFormat="1" applyFont="1" applyFill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4" fontId="5" fillId="0" borderId="30" xfId="1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top"/>
    </xf>
    <xf numFmtId="165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165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25" fillId="0" borderId="0" xfId="0" applyFont="1" applyAlignment="1" applyProtection="1">
      <alignment horizontal="justify" vertical="top" wrapText="1"/>
    </xf>
    <xf numFmtId="0" fontId="5" fillId="0" borderId="0" xfId="14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0" fontId="5" fillId="0" borderId="0" xfId="14" applyFont="1" applyProtection="1"/>
    <xf numFmtId="4" fontId="5" fillId="0" borderId="0" xfId="14" applyNumberFormat="1" applyFont="1" applyAlignment="1" applyProtection="1">
      <alignment horizontal="right"/>
    </xf>
    <xf numFmtId="0" fontId="26" fillId="0" borderId="0" xfId="14" applyFont="1" applyProtection="1"/>
    <xf numFmtId="0" fontId="4" fillId="0" borderId="0" xfId="14" applyFont="1" applyAlignment="1" applyProtection="1">
      <alignment horizontal="justify" vertical="top" wrapText="1"/>
    </xf>
    <xf numFmtId="0" fontId="4" fillId="0" borderId="0" xfId="14" applyFont="1" applyProtection="1"/>
    <xf numFmtId="0" fontId="14" fillId="0" borderId="0" xfId="0" applyFont="1" applyProtection="1"/>
    <xf numFmtId="4" fontId="4" fillId="0" borderId="0" xfId="14" applyNumberFormat="1" applyFont="1" applyAlignment="1" applyProtection="1">
      <alignment horizontal="right"/>
    </xf>
    <xf numFmtId="0" fontId="4" fillId="0" borderId="0" xfId="0" applyFont="1" applyFill="1" applyAlignment="1" applyProtection="1">
      <alignment horizontal="justify" vertical="top" wrapText="1"/>
    </xf>
    <xf numFmtId="9" fontId="4" fillId="0" borderId="0" xfId="14" applyNumberFormat="1" applyFont="1" applyProtection="1"/>
    <xf numFmtId="4" fontId="4" fillId="0" borderId="0" xfId="0" applyNumberFormat="1" applyFont="1" applyFill="1" applyAlignment="1" applyProtection="1">
      <alignment horizontal="right"/>
    </xf>
    <xf numFmtId="0" fontId="5" fillId="0" borderId="0" xfId="14" applyFont="1" applyBorder="1" applyAlignment="1" applyProtection="1">
      <alignment horizontal="center" vertical="top" wrapText="1"/>
    </xf>
    <xf numFmtId="0" fontId="8" fillId="0" borderId="0" xfId="14" applyFont="1" applyBorder="1" applyAlignment="1" applyProtection="1">
      <alignment horizontal="justify" vertical="top" wrapText="1"/>
    </xf>
    <xf numFmtId="0" fontId="4" fillId="0" borderId="0" xfId="14" applyFont="1" applyBorder="1" applyProtection="1"/>
    <xf numFmtId="9" fontId="4" fillId="0" borderId="0" xfId="14" applyNumberFormat="1" applyFont="1" applyBorder="1" applyProtection="1"/>
    <xf numFmtId="4" fontId="4" fillId="0" borderId="0" xfId="14" applyNumberFormat="1" applyFont="1" applyBorder="1" applyAlignment="1" applyProtection="1">
      <alignment horizontal="right"/>
    </xf>
    <xf numFmtId="0" fontId="5" fillId="0" borderId="0" xfId="14" applyFont="1" applyAlignment="1" applyProtection="1">
      <alignment vertical="top" wrapText="1"/>
    </xf>
    <xf numFmtId="0" fontId="5" fillId="0" borderId="0" xfId="14" applyFont="1" applyAlignment="1" applyProtection="1">
      <alignment horizontal="justify" vertical="top" wrapText="1"/>
    </xf>
    <xf numFmtId="0" fontId="2" fillId="0" borderId="0" xfId="0" applyFont="1" applyProtection="1"/>
    <xf numFmtId="0" fontId="5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justify" vertical="top" wrapText="1"/>
    </xf>
    <xf numFmtId="4" fontId="4" fillId="0" borderId="0" xfId="0" applyNumberFormat="1" applyFont="1" applyAlignment="1" applyProtection="1">
      <alignment horizontal="right"/>
    </xf>
    <xf numFmtId="0" fontId="5" fillId="0" borderId="0" xfId="14" applyFont="1" applyAlignment="1" applyProtection="1">
      <alignment horizontal="center" vertical="top"/>
    </xf>
    <xf numFmtId="0" fontId="4" fillId="0" borderId="0" xfId="14" applyFont="1" applyAlignment="1" applyProtection="1"/>
    <xf numFmtId="0" fontId="15" fillId="0" borderId="0" xfId="14" applyFont="1" applyProtection="1"/>
    <xf numFmtId="4" fontId="4" fillId="0" borderId="0" xfId="14" applyNumberFormat="1" applyFont="1" applyProtection="1"/>
    <xf numFmtId="4" fontId="4" fillId="0" borderId="16" xfId="0" applyNumberFormat="1" applyFont="1" applyFill="1" applyBorder="1" applyAlignment="1" applyProtection="1">
      <alignment horizontal="right"/>
    </xf>
    <xf numFmtId="0" fontId="4" fillId="0" borderId="0" xfId="14" applyFont="1" applyAlignment="1" applyProtection="1">
      <alignment horizontal="center"/>
    </xf>
    <xf numFmtId="0" fontId="0" fillId="0" borderId="0" xfId="0" applyFont="1" applyProtection="1"/>
    <xf numFmtId="0" fontId="14" fillId="0" borderId="0" xfId="14" applyFont="1" applyFill="1" applyProtection="1"/>
    <xf numFmtId="0" fontId="5" fillId="0" borderId="0" xfId="14" applyFont="1" applyFill="1" applyAlignment="1" applyProtection="1">
      <alignment horizontal="justify" vertical="top" wrapText="1"/>
    </xf>
    <xf numFmtId="0" fontId="4" fillId="0" borderId="0" xfId="14" applyFont="1" applyFill="1" applyAlignment="1" applyProtection="1"/>
    <xf numFmtId="0" fontId="4" fillId="0" borderId="0" xfId="14" applyFont="1" applyFill="1" applyProtection="1"/>
    <xf numFmtId="4" fontId="4" fillId="0" borderId="0" xfId="14" applyNumberFormat="1" applyFont="1" applyFill="1" applyAlignment="1" applyProtection="1">
      <alignment horizontal="right"/>
    </xf>
    <xf numFmtId="4" fontId="4" fillId="0" borderId="0" xfId="14" applyNumberFormat="1" applyFont="1" applyAlignment="1" applyProtection="1">
      <alignment horizontal="right"/>
      <protection locked="0"/>
    </xf>
    <xf numFmtId="0" fontId="23" fillId="0" borderId="0" xfId="14" applyFont="1" applyProtection="1"/>
    <xf numFmtId="0" fontId="24" fillId="0" borderId="0" xfId="0" applyFont="1" applyProtection="1"/>
    <xf numFmtId="0" fontId="18" fillId="0" borderId="0" xfId="0" applyFont="1" applyProtection="1"/>
    <xf numFmtId="0" fontId="23" fillId="0" borderId="0" xfId="14" applyFont="1" applyFill="1" applyProtection="1"/>
    <xf numFmtId="0" fontId="19" fillId="0" borderId="0" xfId="14" applyFont="1" applyAlignment="1" applyProtection="1">
      <alignment horizontal="justify" vertical="top" wrapText="1"/>
    </xf>
    <xf numFmtId="0" fontId="20" fillId="0" borderId="0" xfId="14" applyFont="1" applyAlignment="1" applyProtection="1">
      <alignment horizontal="center"/>
    </xf>
    <xf numFmtId="0" fontId="20" fillId="0" borderId="0" xfId="14" applyFont="1" applyProtection="1"/>
    <xf numFmtId="4" fontId="20" fillId="0" borderId="0" xfId="14" applyNumberFormat="1" applyFont="1" applyAlignment="1" applyProtection="1">
      <alignment horizontal="right"/>
    </xf>
    <xf numFmtId="0" fontId="20" fillId="0" borderId="0" xfId="14" applyFont="1" applyAlignment="1" applyProtection="1">
      <alignment horizontal="justify" vertical="top" wrapText="1"/>
    </xf>
    <xf numFmtId="0" fontId="19" fillId="0" borderId="0" xfId="14" applyFont="1" applyAlignment="1" applyProtection="1">
      <alignment vertical="top" wrapText="1"/>
    </xf>
    <xf numFmtId="0" fontId="19" fillId="0" borderId="0" xfId="14" applyFont="1" applyAlignment="1" applyProtection="1">
      <alignment horizontal="center" vertical="top" wrapText="1"/>
    </xf>
    <xf numFmtId="0" fontId="21" fillId="0" borderId="0" xfId="0" applyFont="1" applyProtection="1"/>
    <xf numFmtId="0" fontId="14" fillId="0" borderId="0" xfId="14" applyFont="1" applyBorder="1" applyProtection="1"/>
    <xf numFmtId="4" fontId="5" fillId="0" borderId="39" xfId="12" applyNumberFormat="1" applyFont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4" fontId="5" fillId="0" borderId="0" xfId="0" applyNumberFormat="1" applyFont="1" applyAlignment="1" applyProtection="1">
      <alignment horizontal="centerContinuous"/>
    </xf>
    <xf numFmtId="49" fontId="5" fillId="0" borderId="0" xfId="0" applyNumberFormat="1" applyFont="1" applyAlignment="1" applyProtection="1">
      <alignment horizontal="center" vertical="top"/>
    </xf>
    <xf numFmtId="0" fontId="5" fillId="0" borderId="17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/>
    <xf numFmtId="0" fontId="4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right"/>
    </xf>
    <xf numFmtId="4" fontId="5" fillId="0" borderId="0" xfId="0" applyNumberFormat="1" applyFont="1" applyAlignment="1" applyProtection="1"/>
    <xf numFmtId="0" fontId="5" fillId="0" borderId="17" xfId="0" applyFont="1" applyBorder="1" applyAlignment="1" applyProtection="1">
      <alignment vertical="center" textRotation="90"/>
    </xf>
    <xf numFmtId="0" fontId="5" fillId="0" borderId="17" xfId="0" applyFont="1" applyBorder="1" applyAlignment="1" applyProtection="1">
      <alignment horizontal="left" vertical="center" textRotation="90"/>
    </xf>
    <xf numFmtId="165" fontId="4" fillId="0" borderId="2" xfId="0" applyNumberFormat="1" applyFont="1" applyBorder="1" applyAlignment="1" applyProtection="1">
      <alignment horizontal="center" vertical="center" textRotation="90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textRotation="90"/>
    </xf>
    <xf numFmtId="0" fontId="5" fillId="0" borderId="2" xfId="0" applyFont="1" applyBorder="1" applyAlignment="1" applyProtection="1">
      <alignment horizontal="left"/>
    </xf>
    <xf numFmtId="4" fontId="5" fillId="0" borderId="2" xfId="0" applyNumberFormat="1" applyFont="1" applyBorder="1" applyAlignment="1" applyProtection="1">
      <alignment horizontal="center"/>
    </xf>
    <xf numFmtId="0" fontId="5" fillId="0" borderId="0" xfId="4" applyFont="1" applyBorder="1" applyAlignment="1" applyProtection="1">
      <alignment horizontal="center" wrapText="1"/>
    </xf>
    <xf numFmtId="0" fontId="5" fillId="0" borderId="0" xfId="4" applyFont="1" applyBorder="1" applyAlignment="1" applyProtection="1">
      <alignment horizontal="left" wrapText="1"/>
    </xf>
    <xf numFmtId="0" fontId="4" fillId="0" borderId="0" xfId="4" applyFont="1" applyFill="1" applyBorder="1" applyAlignment="1" applyProtection="1">
      <alignment horizontal="center" vertical="center"/>
    </xf>
    <xf numFmtId="0" fontId="4" fillId="0" borderId="0" xfId="4" applyFont="1" applyBorder="1" applyAlignment="1" applyProtection="1">
      <alignment horizontal="left"/>
    </xf>
    <xf numFmtId="4" fontId="4" fillId="0" borderId="0" xfId="4" applyNumberFormat="1" applyFont="1" applyBorder="1" applyAlignment="1" applyProtection="1">
      <alignment horizontal="right"/>
      <protection locked="0"/>
    </xf>
    <xf numFmtId="4" fontId="4" fillId="0" borderId="0" xfId="4" applyNumberFormat="1" applyFont="1" applyBorder="1" applyAlignment="1" applyProtection="1">
      <alignment horizontal="right"/>
    </xf>
    <xf numFmtId="0" fontId="20" fillId="0" borderId="0" xfId="0" applyFont="1" applyProtection="1"/>
    <xf numFmtId="0" fontId="5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 vertical="center"/>
    </xf>
    <xf numFmtId="4" fontId="7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5" fillId="0" borderId="3" xfId="11" applyNumberFormat="1" applyFont="1" applyBorder="1" applyAlignment="1" applyProtection="1">
      <alignment horizontal="center" vertical="top"/>
    </xf>
    <xf numFmtId="0" fontId="5" fillId="0" borderId="3" xfId="11" applyNumberFormat="1" applyFont="1" applyBorder="1" applyAlignment="1" applyProtection="1">
      <alignment horizontal="left"/>
    </xf>
    <xf numFmtId="2" fontId="4" fillId="0" borderId="3" xfId="11" applyNumberFormat="1" applyFont="1" applyFill="1" applyBorder="1" applyAlignment="1" applyProtection="1">
      <alignment horizontal="right" vertical="top"/>
    </xf>
    <xf numFmtId="0" fontId="4" fillId="0" borderId="3" xfId="11" applyNumberFormat="1" applyFont="1" applyBorder="1" applyAlignment="1" applyProtection="1">
      <alignment horizontal="left" vertical="top"/>
    </xf>
    <xf numFmtId="4" fontId="5" fillId="0" borderId="3" xfId="11" applyNumberFormat="1" applyFont="1" applyBorder="1" applyAlignment="1" applyProtection="1">
      <alignment horizontal="right" vertical="top"/>
    </xf>
    <xf numFmtId="0" fontId="5" fillId="0" borderId="2" xfId="11" applyNumberFormat="1" applyFont="1" applyBorder="1" applyAlignment="1" applyProtection="1">
      <alignment horizontal="center" vertical="top"/>
    </xf>
    <xf numFmtId="0" fontId="5" fillId="0" borderId="2" xfId="11" applyNumberFormat="1" applyFont="1" applyBorder="1" applyAlignment="1" applyProtection="1">
      <alignment horizontal="left"/>
    </xf>
    <xf numFmtId="0" fontId="4" fillId="0" borderId="2" xfId="11" applyNumberFormat="1" applyFont="1" applyBorder="1" applyAlignment="1" applyProtection="1">
      <alignment horizontal="right" vertical="top"/>
    </xf>
    <xf numFmtId="0" fontId="4" fillId="0" borderId="2" xfId="11" applyNumberFormat="1" applyFont="1" applyBorder="1" applyAlignment="1" applyProtection="1">
      <alignment horizontal="left" vertical="top"/>
    </xf>
    <xf numFmtId="4" fontId="5" fillId="0" borderId="2" xfId="11" applyNumberFormat="1" applyFont="1" applyBorder="1" applyAlignment="1" applyProtection="1">
      <alignment horizontal="right" vertical="top"/>
    </xf>
    <xf numFmtId="49" fontId="5" fillId="0" borderId="0" xfId="0" applyNumberFormat="1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center"/>
    </xf>
    <xf numFmtId="0" fontId="4" fillId="0" borderId="0" xfId="869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4" fontId="4" fillId="0" borderId="0" xfId="0" applyNumberFormat="1" applyFont="1" applyBorder="1" applyProtection="1"/>
    <xf numFmtId="49" fontId="33" fillId="0" borderId="0" xfId="0" applyNumberFormat="1" applyFont="1" applyBorder="1" applyAlignment="1" applyProtection="1">
      <alignment horizontal="left" vertical="top"/>
    </xf>
    <xf numFmtId="49" fontId="33" fillId="0" borderId="1" xfId="0" applyNumberFormat="1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/>
    </xf>
    <xf numFmtId="4" fontId="4" fillId="0" borderId="2" xfId="1" applyNumberFormat="1" applyFont="1" applyBorder="1" applyAlignment="1" applyProtection="1">
      <alignment horizontal="right"/>
    </xf>
    <xf numFmtId="4" fontId="4" fillId="0" borderId="2" xfId="0" applyNumberFormat="1" applyFont="1" applyBorder="1" applyProtection="1"/>
    <xf numFmtId="4" fontId="4" fillId="0" borderId="0" xfId="1" applyNumberFormat="1" applyFont="1" applyBorder="1" applyAlignment="1" applyProtection="1">
      <alignment horizontal="right"/>
    </xf>
    <xf numFmtId="49" fontId="33" fillId="0" borderId="2" xfId="0" applyNumberFormat="1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868" applyFont="1" applyBorder="1" applyAlignment="1" applyProtection="1">
      <alignment horizontal="left"/>
    </xf>
    <xf numFmtId="4" fontId="4" fillId="0" borderId="0" xfId="868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left" vertical="top"/>
    </xf>
    <xf numFmtId="0" fontId="33" fillId="0" borderId="1" xfId="0" applyFont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/>
    </xf>
    <xf numFmtId="49" fontId="4" fillId="0" borderId="0" xfId="869" applyNumberFormat="1" applyFont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4" fontId="4" fillId="0" borderId="0" xfId="1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Protection="1"/>
    <xf numFmtId="49" fontId="33" fillId="0" borderId="0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4" fillId="0" borderId="2" xfId="0" applyNumberFormat="1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right"/>
    </xf>
    <xf numFmtId="9" fontId="4" fillId="0" borderId="0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Protection="1"/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0" fillId="0" borderId="18" xfId="0" applyFont="1" applyFill="1" applyBorder="1" applyProtection="1"/>
    <xf numFmtId="0" fontId="4" fillId="0" borderId="18" xfId="0" applyFont="1" applyFill="1" applyBorder="1" applyProtection="1"/>
    <xf numFmtId="0" fontId="51" fillId="0" borderId="18" xfId="0" applyFont="1" applyFill="1" applyBorder="1" applyProtection="1"/>
    <xf numFmtId="0" fontId="4" fillId="0" borderId="18" xfId="0" applyFont="1" applyFill="1" applyBorder="1" applyAlignment="1" applyProtection="1">
      <alignment horizontal="center"/>
    </xf>
    <xf numFmtId="4" fontId="4" fillId="0" borderId="22" xfId="1" applyNumberFormat="1" applyFont="1" applyFill="1" applyBorder="1" applyAlignment="1" applyProtection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/>
    </xf>
    <xf numFmtId="4" fontId="4" fillId="0" borderId="44" xfId="0" applyNumberFormat="1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" fontId="5" fillId="0" borderId="1" xfId="1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4" fontId="6" fillId="2" borderId="30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/>
    </xf>
    <xf numFmtId="0" fontId="4" fillId="0" borderId="0" xfId="867" applyFont="1" applyBorder="1" applyAlignment="1" applyProtection="1"/>
    <xf numFmtId="4" fontId="4" fillId="0" borderId="0" xfId="867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4" fontId="6" fillId="2" borderId="32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6" fillId="0" borderId="16" xfId="0" applyFont="1" applyBorder="1" applyAlignment="1" applyProtection="1">
      <alignment vertical="top"/>
    </xf>
    <xf numFmtId="0" fontId="0" fillId="0" borderId="37" xfId="0" applyBorder="1" applyProtection="1"/>
    <xf numFmtId="0" fontId="38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31" fillId="0" borderId="31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vertical="top" wrapText="1"/>
    </xf>
    <xf numFmtId="0" fontId="28" fillId="0" borderId="16" xfId="0" applyFont="1" applyBorder="1" applyAlignment="1" applyProtection="1">
      <alignment vertical="top" wrapText="1"/>
    </xf>
    <xf numFmtId="0" fontId="36" fillId="0" borderId="35" xfId="0" applyFont="1" applyBorder="1" applyAlignment="1" applyProtection="1"/>
    <xf numFmtId="0" fontId="36" fillId="0" borderId="2" xfId="0" applyFont="1" applyBorder="1" applyAlignment="1" applyProtection="1"/>
    <xf numFmtId="0" fontId="4" fillId="0" borderId="36" xfId="0" applyFont="1" applyBorder="1" applyAlignment="1" applyProtection="1"/>
    <xf numFmtId="0" fontId="5" fillId="0" borderId="6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5" fillId="3" borderId="6" xfId="12" applyFont="1" applyFill="1" applyBorder="1" applyAlignment="1" applyProtection="1">
      <alignment horizontal="center" vertical="center" wrapText="1"/>
    </xf>
    <xf numFmtId="0" fontId="5" fillId="0" borderId="6" xfId="12" applyFont="1" applyBorder="1" applyAlignment="1" applyProtection="1">
      <alignment vertical="center" wrapText="1"/>
    </xf>
    <xf numFmtId="0" fontId="4" fillId="0" borderId="6" xfId="12" applyFont="1" applyBorder="1" applyAlignment="1" applyProtection="1">
      <alignment vertical="center" wrapText="1"/>
    </xf>
    <xf numFmtId="0" fontId="4" fillId="0" borderId="6" xfId="12" applyFont="1" applyBorder="1" applyAlignment="1" applyProtection="1">
      <alignment vertical="center"/>
    </xf>
    <xf numFmtId="0" fontId="5" fillId="0" borderId="6" xfId="12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center"/>
    </xf>
    <xf numFmtId="0" fontId="6" fillId="0" borderId="19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10" fillId="0" borderId="18" xfId="0" applyFont="1" applyFill="1" applyBorder="1" applyAlignment="1" applyProtection="1">
      <alignment wrapText="1"/>
    </xf>
    <xf numFmtId="0" fontId="0" fillId="0" borderId="18" xfId="0" applyBorder="1" applyAlignment="1" applyProtection="1"/>
    <xf numFmtId="0" fontId="5" fillId="0" borderId="2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29" xfId="0" applyFont="1" applyFill="1" applyBorder="1" applyAlignment="1" applyProtection="1">
      <alignment horizontal="right"/>
    </xf>
    <xf numFmtId="0" fontId="6" fillId="0" borderId="58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64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5" xfId="0" applyFont="1" applyFill="1" applyBorder="1" applyAlignment="1" applyProtection="1">
      <alignment horizontal="left" vertical="center" wrapTex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55" xfId="0" applyFont="1" applyFill="1" applyBorder="1" applyAlignment="1" applyProtection="1">
      <alignment horizontal="right" vertical="center"/>
    </xf>
    <xf numFmtId="4" fontId="5" fillId="0" borderId="51" xfId="1" applyNumberFormat="1" applyFont="1" applyFill="1" applyBorder="1" applyAlignment="1" applyProtection="1">
      <alignment horizontal="right" vertical="center"/>
    </xf>
    <xf numFmtId="4" fontId="5" fillId="0" borderId="56" xfId="1" applyNumberFormat="1" applyFont="1" applyFill="1" applyBorder="1" applyAlignment="1" applyProtection="1">
      <alignment horizontal="right" vertical="center"/>
    </xf>
    <xf numFmtId="4" fontId="5" fillId="0" borderId="66" xfId="1" applyNumberFormat="1" applyFont="1" applyFill="1" applyBorder="1" applyAlignment="1" applyProtection="1">
      <alignment horizontal="center" vertical="center"/>
    </xf>
    <xf numFmtId="4" fontId="5" fillId="0" borderId="67" xfId="1" applyNumberFormat="1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right" vertical="center"/>
    </xf>
    <xf numFmtId="0" fontId="6" fillId="2" borderId="28" xfId="0" applyFont="1" applyFill="1" applyBorder="1" applyAlignment="1" applyProtection="1">
      <alignment horizontal="right" vertical="center"/>
    </xf>
    <xf numFmtId="0" fontId="6" fillId="2" borderId="29" xfId="0" applyFont="1" applyFill="1" applyBorder="1" applyAlignment="1" applyProtection="1">
      <alignment horizontal="right" vertical="center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4" fontId="5" fillId="0" borderId="52" xfId="1" applyNumberFormat="1" applyFont="1" applyFill="1" applyBorder="1" applyAlignment="1" applyProtection="1">
      <alignment horizontal="center" vertical="center"/>
    </xf>
    <xf numFmtId="4" fontId="5" fillId="0" borderId="57" xfId="1" applyNumberFormat="1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4" fontId="5" fillId="2" borderId="29" xfId="0" applyNumberFormat="1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right" vertical="center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53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0" fontId="6" fillId="2" borderId="40" xfId="0" applyFont="1" applyFill="1" applyBorder="1" applyAlignment="1" applyProtection="1">
      <alignment horizontal="left"/>
    </xf>
    <xf numFmtId="0" fontId="6" fillId="2" borderId="41" xfId="0" applyFont="1" applyFill="1" applyBorder="1" applyAlignment="1" applyProtection="1">
      <alignment horizontal="left"/>
    </xf>
    <xf numFmtId="0" fontId="6" fillId="2" borderId="42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4" fontId="5" fillId="0" borderId="52" xfId="1" applyNumberFormat="1" applyFont="1" applyFill="1" applyBorder="1" applyAlignment="1" applyProtection="1">
      <alignment horizontal="right" vertical="center"/>
    </xf>
    <xf numFmtId="4" fontId="5" fillId="0" borderId="57" xfId="1" applyNumberFormat="1" applyFont="1" applyFill="1" applyBorder="1" applyAlignment="1" applyProtection="1">
      <alignment horizontal="right" vertical="center"/>
    </xf>
    <xf numFmtId="4" fontId="5" fillId="0" borderId="68" xfId="1" applyNumberFormat="1" applyFont="1" applyFill="1" applyBorder="1" applyAlignment="1" applyProtection="1">
      <alignment horizontal="center" vertical="center"/>
    </xf>
    <xf numFmtId="4" fontId="5" fillId="0" borderId="69" xfId="1" applyNumberFormat="1" applyFont="1" applyFill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left"/>
    </xf>
    <xf numFmtId="0" fontId="6" fillId="6" borderId="8" xfId="0" applyFont="1" applyFill="1" applyBorder="1" applyAlignment="1" applyProtection="1">
      <alignment horizontal="left"/>
    </xf>
    <xf numFmtId="0" fontId="6" fillId="6" borderId="2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 vertical="top"/>
    </xf>
  </cellXfs>
  <cellStyles count="870">
    <cellStyle name="Currency_1.3.2" xfId="16"/>
    <cellStyle name="Date" xfId="17"/>
    <cellStyle name="Date 2" xfId="18"/>
    <cellStyle name="Excel Built-in Normal" xfId="19"/>
    <cellStyle name="Fixed" xfId="20"/>
    <cellStyle name="Fixed 2" xfId="21"/>
    <cellStyle name="Heading1" xfId="22"/>
    <cellStyle name="Heading1 2" xfId="23"/>
    <cellStyle name="Heading2" xfId="24"/>
    <cellStyle name="Heading2 2" xfId="25"/>
    <cellStyle name="Navadno" xfId="0" builtinId="0"/>
    <cellStyle name="Navadno 10" xfId="26"/>
    <cellStyle name="Navadno 10 2" xfId="27"/>
    <cellStyle name="Navadno 10 3" xfId="28"/>
    <cellStyle name="Navadno 10_Vodovod_Žepovci_Stogovci_Podgorje_Vratja_vas" xfId="29"/>
    <cellStyle name="Navadno 11" xfId="30"/>
    <cellStyle name="Navadno 11 2" xfId="31"/>
    <cellStyle name="Navadno 11_Vodovod_Žepovci_Stogovci_Podgorje_Vratja_vas" xfId="32"/>
    <cellStyle name="Navadno 12" xfId="33"/>
    <cellStyle name="Navadno 13" xfId="34"/>
    <cellStyle name="Navadno 14" xfId="35"/>
    <cellStyle name="Navadno 14 2" xfId="36"/>
    <cellStyle name="Navadno 15" xfId="2"/>
    <cellStyle name="Navadno 16" xfId="3"/>
    <cellStyle name="Navadno 17" xfId="37"/>
    <cellStyle name="Navadno 17 2" xfId="38"/>
    <cellStyle name="Navadno 18" xfId="39"/>
    <cellStyle name="Navadno 18 2" xfId="40"/>
    <cellStyle name="Navadno 19" xfId="41"/>
    <cellStyle name="Navadno 19 2" xfId="42"/>
    <cellStyle name="Navadno 2" xfId="43"/>
    <cellStyle name="Navadno 2 10" xfId="44"/>
    <cellStyle name="Navadno 2 10 2" xfId="45"/>
    <cellStyle name="Navadno 2 11" xfId="46"/>
    <cellStyle name="Navadno 2 11 2" xfId="47"/>
    <cellStyle name="Navadno 2 12" xfId="48"/>
    <cellStyle name="Navadno 2 12 2" xfId="49"/>
    <cellStyle name="Navadno 2 13" xfId="50"/>
    <cellStyle name="Navadno 2 13 2" xfId="51"/>
    <cellStyle name="Navadno 2 14" xfId="52"/>
    <cellStyle name="Navadno 2 14 2" xfId="53"/>
    <cellStyle name="Navadno 2 15" xfId="54"/>
    <cellStyle name="Navadno 2 15 2" xfId="55"/>
    <cellStyle name="Navadno 2 16" xfId="56"/>
    <cellStyle name="Navadno 2 16 2" xfId="57"/>
    <cellStyle name="Navadno 2 17" xfId="58"/>
    <cellStyle name="Navadno 2 17 2" xfId="59"/>
    <cellStyle name="Navadno 2 18" xfId="60"/>
    <cellStyle name="Navadno 2 18 2" xfId="61"/>
    <cellStyle name="Navadno 2 19" xfId="62"/>
    <cellStyle name="Navadno 2 19 2" xfId="63"/>
    <cellStyle name="Navadno 2 2" xfId="64"/>
    <cellStyle name="Navadno 2 2 2" xfId="65"/>
    <cellStyle name="Navadno 2 2 3" xfId="66"/>
    <cellStyle name="Navadno 2 20" xfId="67"/>
    <cellStyle name="Navadno 2 20 2" xfId="68"/>
    <cellStyle name="Navadno 2 21" xfId="69"/>
    <cellStyle name="Navadno 2 21 2" xfId="70"/>
    <cellStyle name="Navadno 2 22" xfId="71"/>
    <cellStyle name="Navadno 2 22 2" xfId="72"/>
    <cellStyle name="Navadno 2 23" xfId="73"/>
    <cellStyle name="Navadno 2 23 2" xfId="74"/>
    <cellStyle name="Navadno 2 24" xfId="75"/>
    <cellStyle name="Navadno 2 24 2" xfId="76"/>
    <cellStyle name="Navadno 2 25" xfId="77"/>
    <cellStyle name="Navadno 2 25 2" xfId="78"/>
    <cellStyle name="Navadno 2 26" xfId="79"/>
    <cellStyle name="Navadno 2 26 2" xfId="80"/>
    <cellStyle name="Navadno 2 27" xfId="81"/>
    <cellStyle name="Navadno 2 27 2" xfId="82"/>
    <cellStyle name="Navadno 2 28" xfId="83"/>
    <cellStyle name="Navadno 2 28 2" xfId="84"/>
    <cellStyle name="Navadno 2 29" xfId="85"/>
    <cellStyle name="Navadno 2 29 2" xfId="86"/>
    <cellStyle name="Navadno 2 3" xfId="87"/>
    <cellStyle name="Navadno 2 3 2" xfId="88"/>
    <cellStyle name="Navadno 2 30" xfId="89"/>
    <cellStyle name="Navadno 2 30 2" xfId="90"/>
    <cellStyle name="Navadno 2 31" xfId="91"/>
    <cellStyle name="Navadno 2 31 2" xfId="92"/>
    <cellStyle name="Navadno 2 32" xfId="93"/>
    <cellStyle name="Navadno 2 32 2" xfId="94"/>
    <cellStyle name="Navadno 2 33" xfId="95"/>
    <cellStyle name="Navadno 2 33 2" xfId="96"/>
    <cellStyle name="Navadno 2 34" xfId="97"/>
    <cellStyle name="Navadno 2 34 2" xfId="98"/>
    <cellStyle name="Navadno 2 35" xfId="99"/>
    <cellStyle name="Navadno 2 35 2" xfId="100"/>
    <cellStyle name="Navadno 2 36" xfId="101"/>
    <cellStyle name="Navadno 2 36 2" xfId="102"/>
    <cellStyle name="Navadno 2 37" xfId="103"/>
    <cellStyle name="Navadno 2 37 2" xfId="104"/>
    <cellStyle name="Navadno 2 38" xfId="105"/>
    <cellStyle name="Navadno 2 38 2" xfId="106"/>
    <cellStyle name="Navadno 2 39" xfId="107"/>
    <cellStyle name="Navadno 2 39 2" xfId="108"/>
    <cellStyle name="Navadno 2 4" xfId="109"/>
    <cellStyle name="Navadno 2 4 2" xfId="110"/>
    <cellStyle name="Navadno 2 40" xfId="111"/>
    <cellStyle name="Navadno 2 40 2" xfId="112"/>
    <cellStyle name="Navadno 2 41" xfId="113"/>
    <cellStyle name="Navadno 2 41 2" xfId="114"/>
    <cellStyle name="Navadno 2 42" xfId="115"/>
    <cellStyle name="Navadno 2 42 2" xfId="116"/>
    <cellStyle name="Navadno 2 43" xfId="117"/>
    <cellStyle name="Navadno 2 43 2" xfId="118"/>
    <cellStyle name="Navadno 2 44" xfId="119"/>
    <cellStyle name="Navadno 2 44 2" xfId="120"/>
    <cellStyle name="Navadno 2 45" xfId="121"/>
    <cellStyle name="Navadno 2 45 2" xfId="122"/>
    <cellStyle name="Navadno 2 46" xfId="123"/>
    <cellStyle name="Navadno 2 46 2" xfId="124"/>
    <cellStyle name="Navadno 2 47" xfId="125"/>
    <cellStyle name="Navadno 2 47 2" xfId="126"/>
    <cellStyle name="Navadno 2 48" xfId="127"/>
    <cellStyle name="Navadno 2 49" xfId="128"/>
    <cellStyle name="Navadno 2 5" xfId="129"/>
    <cellStyle name="Navadno 2 5 2" xfId="130"/>
    <cellStyle name="Navadno 2 50" xfId="4"/>
    <cellStyle name="Navadno 2 51" xfId="131"/>
    <cellStyle name="Navadno 2 6" xfId="132"/>
    <cellStyle name="Navadno 2 6 2" xfId="133"/>
    <cellStyle name="Navadno 2 7" xfId="134"/>
    <cellStyle name="Navadno 2 7 2" xfId="135"/>
    <cellStyle name="Navadno 2 8" xfId="136"/>
    <cellStyle name="Navadno 2 8 2" xfId="137"/>
    <cellStyle name="Navadno 2 9" xfId="138"/>
    <cellStyle name="Navadno 2 9 2" xfId="139"/>
    <cellStyle name="Navadno 2_Vodovod_Drobti_S_Grabe_Z_Grabe_Pogled_10_HP_Grabe_NN" xfId="140"/>
    <cellStyle name="Navadno 20" xfId="141"/>
    <cellStyle name="Navadno 20 2" xfId="142"/>
    <cellStyle name="Navadno 21" xfId="143"/>
    <cellStyle name="Navadno 21 2" xfId="144"/>
    <cellStyle name="Navadno 22" xfId="145"/>
    <cellStyle name="Navadno 22 2" xfId="146"/>
    <cellStyle name="Navadno 23" xfId="147"/>
    <cellStyle name="Navadno 23 2" xfId="148"/>
    <cellStyle name="Navadno 24" xfId="149"/>
    <cellStyle name="Navadno 24 2" xfId="150"/>
    <cellStyle name="Navadno 25" xfId="151"/>
    <cellStyle name="Navadno 25 2" xfId="152"/>
    <cellStyle name="Navadno 26" xfId="153"/>
    <cellStyle name="Navadno 26 2" xfId="154"/>
    <cellStyle name="Navadno 27" xfId="155"/>
    <cellStyle name="Navadno 27 2" xfId="156"/>
    <cellStyle name="Navadno 28" xfId="157"/>
    <cellStyle name="Navadno 28 2" xfId="158"/>
    <cellStyle name="Navadno 29" xfId="159"/>
    <cellStyle name="Navadno 29 2" xfId="160"/>
    <cellStyle name="Navadno 3" xfId="161"/>
    <cellStyle name="Navadno 3 10" xfId="162"/>
    <cellStyle name="Navadno 3 10 2" xfId="163"/>
    <cellStyle name="Navadno 3 11" xfId="164"/>
    <cellStyle name="Navadno 3 11 2" xfId="165"/>
    <cellStyle name="Navadno 3 12" xfId="166"/>
    <cellStyle name="Navadno 3 12 2" xfId="167"/>
    <cellStyle name="Navadno 3 13" xfId="168"/>
    <cellStyle name="Navadno 3 13 2" xfId="169"/>
    <cellStyle name="Navadno 3 14" xfId="170"/>
    <cellStyle name="Navadno 3 14 2" xfId="171"/>
    <cellStyle name="Navadno 3 15" xfId="172"/>
    <cellStyle name="Navadno 3 15 2" xfId="173"/>
    <cellStyle name="Navadno 3 16" xfId="174"/>
    <cellStyle name="Navadno 3 16 2" xfId="175"/>
    <cellStyle name="Navadno 3 17" xfId="176"/>
    <cellStyle name="Navadno 3 17 2" xfId="177"/>
    <cellStyle name="Navadno 3 18" xfId="178"/>
    <cellStyle name="Navadno 3 18 2" xfId="179"/>
    <cellStyle name="Navadno 3 19" xfId="180"/>
    <cellStyle name="Navadno 3 19 2" xfId="181"/>
    <cellStyle name="Navadno 3 2" xfId="182"/>
    <cellStyle name="Navadno 3 2 2" xfId="183"/>
    <cellStyle name="Navadno 3 20" xfId="184"/>
    <cellStyle name="Navadno 3 20 2" xfId="185"/>
    <cellStyle name="Navadno 3 21" xfId="186"/>
    <cellStyle name="Navadno 3 21 2" xfId="187"/>
    <cellStyle name="Navadno 3 22" xfId="188"/>
    <cellStyle name="Navadno 3 22 2" xfId="189"/>
    <cellStyle name="Navadno 3 23" xfId="190"/>
    <cellStyle name="Navadno 3 23 2" xfId="191"/>
    <cellStyle name="Navadno 3 24" xfId="192"/>
    <cellStyle name="Navadno 3 24 2" xfId="193"/>
    <cellStyle name="Navadno 3 25" xfId="194"/>
    <cellStyle name="Navadno 3 25 2" xfId="195"/>
    <cellStyle name="Navadno 3 26" xfId="196"/>
    <cellStyle name="Navadno 3 26 2" xfId="197"/>
    <cellStyle name="Navadno 3 27" xfId="198"/>
    <cellStyle name="Navadno 3 27 2" xfId="199"/>
    <cellStyle name="Navadno 3 28" xfId="200"/>
    <cellStyle name="Navadno 3 28 2" xfId="201"/>
    <cellStyle name="Navadno 3 29" xfId="202"/>
    <cellStyle name="Navadno 3 29 2" xfId="203"/>
    <cellStyle name="Navadno 3 3" xfId="204"/>
    <cellStyle name="Navadno 3 3 2" xfId="205"/>
    <cellStyle name="Navadno 3 30" xfId="206"/>
    <cellStyle name="Navadno 3 30 2" xfId="207"/>
    <cellStyle name="Navadno 3 31" xfId="208"/>
    <cellStyle name="Navadno 3 31 2" xfId="209"/>
    <cellStyle name="Navadno 3 32" xfId="210"/>
    <cellStyle name="Navadno 3 32 2" xfId="211"/>
    <cellStyle name="Navadno 3 33" xfId="212"/>
    <cellStyle name="Navadno 3 33 2" xfId="213"/>
    <cellStyle name="Navadno 3 34" xfId="214"/>
    <cellStyle name="Navadno 3 34 2" xfId="215"/>
    <cellStyle name="Navadno 3 35" xfId="216"/>
    <cellStyle name="Navadno 3 35 2" xfId="217"/>
    <cellStyle name="Navadno 3 36" xfId="218"/>
    <cellStyle name="Navadno 3 36 2" xfId="219"/>
    <cellStyle name="Navadno 3 37" xfId="220"/>
    <cellStyle name="Navadno 3 37 2" xfId="221"/>
    <cellStyle name="Navadno 3 38" xfId="222"/>
    <cellStyle name="Navadno 3 38 2" xfId="223"/>
    <cellStyle name="Navadno 3 39" xfId="224"/>
    <cellStyle name="Navadno 3 39 2" xfId="225"/>
    <cellStyle name="Navadno 3 4" xfId="226"/>
    <cellStyle name="Navadno 3 4 2" xfId="227"/>
    <cellStyle name="Navadno 3 40" xfId="228"/>
    <cellStyle name="Navadno 3 40 2" xfId="229"/>
    <cellStyle name="Navadno 3 41" xfId="230"/>
    <cellStyle name="Navadno 3 41 2" xfId="231"/>
    <cellStyle name="Navadno 3 42" xfId="232"/>
    <cellStyle name="Navadno 3 42 2" xfId="233"/>
    <cellStyle name="Navadno 3 43" xfId="234"/>
    <cellStyle name="Navadno 3 43 2" xfId="235"/>
    <cellStyle name="Navadno 3 44" xfId="236"/>
    <cellStyle name="Navadno 3 44 2" xfId="237"/>
    <cellStyle name="Navadno 3 45" xfId="238"/>
    <cellStyle name="Navadno 3 45 2" xfId="239"/>
    <cellStyle name="Navadno 3 46" xfId="240"/>
    <cellStyle name="Navadno 3 46 2" xfId="241"/>
    <cellStyle name="Navadno 3 47" xfId="242"/>
    <cellStyle name="Navadno 3 47 2" xfId="243"/>
    <cellStyle name="Navadno 3 48" xfId="244"/>
    <cellStyle name="Navadno 3 49" xfId="245"/>
    <cellStyle name="Navadno 3 5" xfId="246"/>
    <cellStyle name="Navadno 3 5 2" xfId="247"/>
    <cellStyle name="Navadno 3 6" xfId="248"/>
    <cellStyle name="Navadno 3 6 2" xfId="249"/>
    <cellStyle name="Navadno 3 7" xfId="250"/>
    <cellStyle name="Navadno 3 7 2" xfId="251"/>
    <cellStyle name="Navadno 3 8" xfId="252"/>
    <cellStyle name="Navadno 3 8 2" xfId="253"/>
    <cellStyle name="Navadno 3 9" xfId="254"/>
    <cellStyle name="Navadno 3 9 2" xfId="255"/>
    <cellStyle name="Navadno 30" xfId="256"/>
    <cellStyle name="Navadno 30 2" xfId="257"/>
    <cellStyle name="Navadno 31" xfId="258"/>
    <cellStyle name="Navadno 31 2" xfId="259"/>
    <cellStyle name="Navadno 32" xfId="260"/>
    <cellStyle name="Navadno 32 2" xfId="261"/>
    <cellStyle name="Navadno 33" xfId="262"/>
    <cellStyle name="Navadno 33 2" xfId="263"/>
    <cellStyle name="Navadno 34" xfId="264"/>
    <cellStyle name="Navadno 34 2" xfId="265"/>
    <cellStyle name="Navadno 35" xfId="266"/>
    <cellStyle name="Navadno 35 2" xfId="267"/>
    <cellStyle name="Navadno 36" xfId="268"/>
    <cellStyle name="Navadno 36 2" xfId="269"/>
    <cellStyle name="Navadno 37" xfId="270"/>
    <cellStyle name="Navadno 37 2" xfId="271"/>
    <cellStyle name="Navadno 38" xfId="272"/>
    <cellStyle name="Navadno 38 2" xfId="273"/>
    <cellStyle name="Navadno 39" xfId="274"/>
    <cellStyle name="Navadno 39 2" xfId="275"/>
    <cellStyle name="Navadno 4" xfId="276"/>
    <cellStyle name="Navadno 4 10" xfId="277"/>
    <cellStyle name="Navadno 4 10 2" xfId="278"/>
    <cellStyle name="Navadno 4 11" xfId="279"/>
    <cellStyle name="Navadno 4 11 2" xfId="280"/>
    <cellStyle name="Navadno 4 12" xfId="281"/>
    <cellStyle name="Navadno 4 12 2" xfId="282"/>
    <cellStyle name="Navadno 4 13" xfId="283"/>
    <cellStyle name="Navadno 4 13 2" xfId="284"/>
    <cellStyle name="Navadno 4 14" xfId="285"/>
    <cellStyle name="Navadno 4 14 2" xfId="286"/>
    <cellStyle name="Navadno 4 15" xfId="287"/>
    <cellStyle name="Navadno 4 15 2" xfId="288"/>
    <cellStyle name="Navadno 4 16" xfId="289"/>
    <cellStyle name="Navadno 4 16 2" xfId="290"/>
    <cellStyle name="Navadno 4 17" xfId="291"/>
    <cellStyle name="Navadno 4 17 2" xfId="292"/>
    <cellStyle name="Navadno 4 18" xfId="293"/>
    <cellStyle name="Navadno 4 18 2" xfId="294"/>
    <cellStyle name="Navadno 4 19" xfId="295"/>
    <cellStyle name="Navadno 4 19 2" xfId="296"/>
    <cellStyle name="Navadno 4 2" xfId="297"/>
    <cellStyle name="Navadno 4 2 2" xfId="298"/>
    <cellStyle name="Navadno 4 20" xfId="299"/>
    <cellStyle name="Navadno 4 20 2" xfId="300"/>
    <cellStyle name="Navadno 4 21" xfId="301"/>
    <cellStyle name="Navadno 4 21 2" xfId="302"/>
    <cellStyle name="Navadno 4 22" xfId="303"/>
    <cellStyle name="Navadno 4 22 2" xfId="304"/>
    <cellStyle name="Navadno 4 23" xfId="305"/>
    <cellStyle name="Navadno 4 23 2" xfId="306"/>
    <cellStyle name="Navadno 4 24" xfId="307"/>
    <cellStyle name="Navadno 4 24 2" xfId="308"/>
    <cellStyle name="Navadno 4 25" xfId="309"/>
    <cellStyle name="Navadno 4 25 2" xfId="310"/>
    <cellStyle name="Navadno 4 26" xfId="311"/>
    <cellStyle name="Navadno 4 26 2" xfId="312"/>
    <cellStyle name="Navadno 4 27" xfId="313"/>
    <cellStyle name="Navadno 4 27 2" xfId="314"/>
    <cellStyle name="Navadno 4 28" xfId="315"/>
    <cellStyle name="Navadno 4 28 2" xfId="316"/>
    <cellStyle name="Navadno 4 29" xfId="317"/>
    <cellStyle name="Navadno 4 29 2" xfId="318"/>
    <cellStyle name="Navadno 4 3" xfId="319"/>
    <cellStyle name="Navadno 4 3 2" xfId="320"/>
    <cellStyle name="Navadno 4 30" xfId="321"/>
    <cellStyle name="Navadno 4 30 2" xfId="322"/>
    <cellStyle name="Navadno 4 31" xfId="323"/>
    <cellStyle name="Navadno 4 31 2" xfId="324"/>
    <cellStyle name="Navadno 4 32" xfId="325"/>
    <cellStyle name="Navadno 4 32 2" xfId="326"/>
    <cellStyle name="Navadno 4 33" xfId="327"/>
    <cellStyle name="Navadno 4 33 2" xfId="328"/>
    <cellStyle name="Navadno 4 34" xfId="329"/>
    <cellStyle name="Navadno 4 34 2" xfId="330"/>
    <cellStyle name="Navadno 4 35" xfId="331"/>
    <cellStyle name="Navadno 4 35 2" xfId="332"/>
    <cellStyle name="Navadno 4 36" xfId="333"/>
    <cellStyle name="Navadno 4 36 2" xfId="334"/>
    <cellStyle name="Navadno 4 37" xfId="335"/>
    <cellStyle name="Navadno 4 37 2" xfId="336"/>
    <cellStyle name="Navadno 4 38" xfId="337"/>
    <cellStyle name="Navadno 4 38 2" xfId="338"/>
    <cellStyle name="Navadno 4 39" xfId="339"/>
    <cellStyle name="Navadno 4 39 2" xfId="340"/>
    <cellStyle name="Navadno 4 4" xfId="341"/>
    <cellStyle name="Navadno 4 4 2" xfId="342"/>
    <cellStyle name="Navadno 4 40" xfId="343"/>
    <cellStyle name="Navadno 4 40 2" xfId="344"/>
    <cellStyle name="Navadno 4 41" xfId="345"/>
    <cellStyle name="Navadno 4 41 2" xfId="346"/>
    <cellStyle name="Navadno 4 42" xfId="347"/>
    <cellStyle name="Navadno 4 42 2" xfId="348"/>
    <cellStyle name="Navadno 4 43" xfId="349"/>
    <cellStyle name="Navadno 4 43 2" xfId="350"/>
    <cellStyle name="Navadno 4 44" xfId="351"/>
    <cellStyle name="Navadno 4 44 2" xfId="352"/>
    <cellStyle name="Navadno 4 45" xfId="353"/>
    <cellStyle name="Navadno 4 45 2" xfId="354"/>
    <cellStyle name="Navadno 4 46" xfId="355"/>
    <cellStyle name="Navadno 4 46 2" xfId="356"/>
    <cellStyle name="Navadno 4 47" xfId="357"/>
    <cellStyle name="Navadno 4 47 2" xfId="358"/>
    <cellStyle name="Navadno 4 48" xfId="359"/>
    <cellStyle name="Navadno 4 49" xfId="360"/>
    <cellStyle name="Navadno 4 5" xfId="361"/>
    <cellStyle name="Navadno 4 5 2" xfId="362"/>
    <cellStyle name="Navadno 4 6" xfId="363"/>
    <cellStyle name="Navadno 4 6 2" xfId="364"/>
    <cellStyle name="Navadno 4 7" xfId="365"/>
    <cellStyle name="Navadno 4 7 2" xfId="366"/>
    <cellStyle name="Navadno 4 8" xfId="367"/>
    <cellStyle name="Navadno 4 8 2" xfId="368"/>
    <cellStyle name="Navadno 4 9" xfId="369"/>
    <cellStyle name="Navadno 4 9 2" xfId="370"/>
    <cellStyle name="Navadno 40" xfId="371"/>
    <cellStyle name="Navadno 40 2" xfId="372"/>
    <cellStyle name="Navadno 41" xfId="373"/>
    <cellStyle name="Navadno 41 2" xfId="374"/>
    <cellStyle name="Navadno 42" xfId="375"/>
    <cellStyle name="Navadno 42 2" xfId="376"/>
    <cellStyle name="Navadno 43" xfId="377"/>
    <cellStyle name="Navadno 43 2" xfId="378"/>
    <cellStyle name="Navadno 44" xfId="379"/>
    <cellStyle name="Navadno 44 2" xfId="380"/>
    <cellStyle name="Navadno 45" xfId="381"/>
    <cellStyle name="Navadno 46" xfId="382"/>
    <cellStyle name="Navadno 46 2" xfId="383"/>
    <cellStyle name="Navadno 47" xfId="384"/>
    <cellStyle name="Navadno 47 2" xfId="385"/>
    <cellStyle name="Navadno 48" xfId="386"/>
    <cellStyle name="Navadno 48 2" xfId="387"/>
    <cellStyle name="Navadno 49" xfId="5"/>
    <cellStyle name="Navadno 5" xfId="388"/>
    <cellStyle name="Navadno 5 10" xfId="389"/>
    <cellStyle name="Navadno 5 10 2" xfId="390"/>
    <cellStyle name="Navadno 5 11" xfId="391"/>
    <cellStyle name="Navadno 5 11 2" xfId="392"/>
    <cellStyle name="Navadno 5 12" xfId="393"/>
    <cellStyle name="Navadno 5 12 2" xfId="394"/>
    <cellStyle name="Navadno 5 13" xfId="395"/>
    <cellStyle name="Navadno 5 13 2" xfId="396"/>
    <cellStyle name="Navadno 5 14" xfId="397"/>
    <cellStyle name="Navadno 5 14 2" xfId="398"/>
    <cellStyle name="Navadno 5 15" xfId="399"/>
    <cellStyle name="Navadno 5 15 2" xfId="400"/>
    <cellStyle name="Navadno 5 16" xfId="401"/>
    <cellStyle name="Navadno 5 16 2" xfId="402"/>
    <cellStyle name="Navadno 5 17" xfId="403"/>
    <cellStyle name="Navadno 5 17 2" xfId="404"/>
    <cellStyle name="Navadno 5 18" xfId="405"/>
    <cellStyle name="Navadno 5 18 2" xfId="406"/>
    <cellStyle name="Navadno 5 19" xfId="407"/>
    <cellStyle name="Navadno 5 19 2" xfId="408"/>
    <cellStyle name="Navadno 5 2" xfId="409"/>
    <cellStyle name="Navadno 5 2 2" xfId="410"/>
    <cellStyle name="Navadno 5 20" xfId="411"/>
    <cellStyle name="Navadno 5 20 2" xfId="412"/>
    <cellStyle name="Navadno 5 21" xfId="413"/>
    <cellStyle name="Navadno 5 21 2" xfId="414"/>
    <cellStyle name="Navadno 5 22" xfId="415"/>
    <cellStyle name="Navadno 5 22 2" xfId="416"/>
    <cellStyle name="Navadno 5 23" xfId="417"/>
    <cellStyle name="Navadno 5 23 2" xfId="418"/>
    <cellStyle name="Navadno 5 24" xfId="419"/>
    <cellStyle name="Navadno 5 24 2" xfId="420"/>
    <cellStyle name="Navadno 5 25" xfId="421"/>
    <cellStyle name="Navadno 5 25 2" xfId="422"/>
    <cellStyle name="Navadno 5 26" xfId="423"/>
    <cellStyle name="Navadno 5 26 2" xfId="424"/>
    <cellStyle name="Navadno 5 27" xfId="425"/>
    <cellStyle name="Navadno 5 27 2" xfId="426"/>
    <cellStyle name="Navadno 5 28" xfId="427"/>
    <cellStyle name="Navadno 5 28 2" xfId="428"/>
    <cellStyle name="Navadno 5 29" xfId="429"/>
    <cellStyle name="Navadno 5 29 2" xfId="430"/>
    <cellStyle name="Navadno 5 3" xfId="431"/>
    <cellStyle name="Navadno 5 3 2" xfId="432"/>
    <cellStyle name="Navadno 5 30" xfId="433"/>
    <cellStyle name="Navadno 5 30 2" xfId="434"/>
    <cellStyle name="Navadno 5 31" xfId="435"/>
    <cellStyle name="Navadno 5 31 2" xfId="436"/>
    <cellStyle name="Navadno 5 32" xfId="437"/>
    <cellStyle name="Navadno 5 32 2" xfId="438"/>
    <cellStyle name="Navadno 5 33" xfId="439"/>
    <cellStyle name="Navadno 5 33 2" xfId="440"/>
    <cellStyle name="Navadno 5 34" xfId="441"/>
    <cellStyle name="Navadno 5 34 2" xfId="442"/>
    <cellStyle name="Navadno 5 35" xfId="443"/>
    <cellStyle name="Navadno 5 35 2" xfId="444"/>
    <cellStyle name="Navadno 5 36" xfId="445"/>
    <cellStyle name="Navadno 5 36 2" xfId="446"/>
    <cellStyle name="Navadno 5 37" xfId="447"/>
    <cellStyle name="Navadno 5 37 2" xfId="448"/>
    <cellStyle name="Navadno 5 38" xfId="449"/>
    <cellStyle name="Navadno 5 38 2" xfId="450"/>
    <cellStyle name="Navadno 5 39" xfId="451"/>
    <cellStyle name="Navadno 5 39 2" xfId="452"/>
    <cellStyle name="Navadno 5 4" xfId="453"/>
    <cellStyle name="Navadno 5 4 2" xfId="454"/>
    <cellStyle name="Navadno 5 40" xfId="455"/>
    <cellStyle name="Navadno 5 40 2" xfId="456"/>
    <cellStyle name="Navadno 5 41" xfId="457"/>
    <cellStyle name="Navadno 5 41 2" xfId="458"/>
    <cellStyle name="Navadno 5 42" xfId="459"/>
    <cellStyle name="Navadno 5 42 2" xfId="460"/>
    <cellStyle name="Navadno 5 43" xfId="461"/>
    <cellStyle name="Navadno 5 43 2" xfId="462"/>
    <cellStyle name="Navadno 5 44" xfId="463"/>
    <cellStyle name="Navadno 5 44 2" xfId="464"/>
    <cellStyle name="Navadno 5 45" xfId="465"/>
    <cellStyle name="Navadno 5 45 2" xfId="466"/>
    <cellStyle name="Navadno 5 46" xfId="467"/>
    <cellStyle name="Navadno 5 46 2" xfId="468"/>
    <cellStyle name="Navadno 5 47" xfId="469"/>
    <cellStyle name="Navadno 5 47 2" xfId="470"/>
    <cellStyle name="Navadno 5 48" xfId="471"/>
    <cellStyle name="Navadno 5 5" xfId="472"/>
    <cellStyle name="Navadno 5 5 2" xfId="473"/>
    <cellStyle name="Navadno 5 6" xfId="474"/>
    <cellStyle name="Navadno 5 6 2" xfId="475"/>
    <cellStyle name="Navadno 5 7" xfId="476"/>
    <cellStyle name="Navadno 5 7 2" xfId="477"/>
    <cellStyle name="Navadno 5 8" xfId="478"/>
    <cellStyle name="Navadno 5 8 2" xfId="479"/>
    <cellStyle name="Navadno 5 9" xfId="480"/>
    <cellStyle name="Navadno 5 9 2" xfId="481"/>
    <cellStyle name="Navadno 50" xfId="6"/>
    <cellStyle name="Navadno 51" xfId="10"/>
    <cellStyle name="Navadno 52" xfId="8"/>
    <cellStyle name="Navadno 53" xfId="9"/>
    <cellStyle name="Navadno 54" xfId="7"/>
    <cellStyle name="Navadno 55" xfId="482"/>
    <cellStyle name="Navadno 56" xfId="483"/>
    <cellStyle name="Navadno 6" xfId="484"/>
    <cellStyle name="Navadno 6 10" xfId="485"/>
    <cellStyle name="Navadno 6 10 2" xfId="486"/>
    <cellStyle name="Navadno 6 11" xfId="487"/>
    <cellStyle name="Navadno 6 11 2" xfId="488"/>
    <cellStyle name="Navadno 6 12" xfId="489"/>
    <cellStyle name="Navadno 6 12 2" xfId="490"/>
    <cellStyle name="Navadno 6 13" xfId="491"/>
    <cellStyle name="Navadno 6 13 2" xfId="492"/>
    <cellStyle name="Navadno 6 14" xfId="493"/>
    <cellStyle name="Navadno 6 14 2" xfId="494"/>
    <cellStyle name="Navadno 6 15" xfId="495"/>
    <cellStyle name="Navadno 6 15 2" xfId="496"/>
    <cellStyle name="Navadno 6 16" xfId="497"/>
    <cellStyle name="Navadno 6 16 2" xfId="498"/>
    <cellStyle name="Navadno 6 17" xfId="499"/>
    <cellStyle name="Navadno 6 17 2" xfId="500"/>
    <cellStyle name="Navadno 6 18" xfId="501"/>
    <cellStyle name="Navadno 6 18 2" xfId="502"/>
    <cellStyle name="Navadno 6 19" xfId="503"/>
    <cellStyle name="Navadno 6 19 2" xfId="504"/>
    <cellStyle name="Navadno 6 2" xfId="505"/>
    <cellStyle name="Navadno 6 2 2" xfId="506"/>
    <cellStyle name="Navadno 6 20" xfId="507"/>
    <cellStyle name="Navadno 6 20 2" xfId="508"/>
    <cellStyle name="Navadno 6 21" xfId="509"/>
    <cellStyle name="Navadno 6 21 2" xfId="510"/>
    <cellStyle name="Navadno 6 22" xfId="511"/>
    <cellStyle name="Navadno 6 22 2" xfId="512"/>
    <cellStyle name="Navadno 6 23" xfId="513"/>
    <cellStyle name="Navadno 6 23 2" xfId="514"/>
    <cellStyle name="Navadno 6 24" xfId="515"/>
    <cellStyle name="Navadno 6 24 2" xfId="516"/>
    <cellStyle name="Navadno 6 25" xfId="517"/>
    <cellStyle name="Navadno 6 25 2" xfId="518"/>
    <cellStyle name="Navadno 6 26" xfId="519"/>
    <cellStyle name="Navadno 6 26 2" xfId="520"/>
    <cellStyle name="Navadno 6 27" xfId="521"/>
    <cellStyle name="Navadno 6 27 2" xfId="522"/>
    <cellStyle name="Navadno 6 28" xfId="523"/>
    <cellStyle name="Navadno 6 28 2" xfId="524"/>
    <cellStyle name="Navadno 6 29" xfId="525"/>
    <cellStyle name="Navadno 6 29 2" xfId="526"/>
    <cellStyle name="Navadno 6 3" xfId="527"/>
    <cellStyle name="Navadno 6 3 2" xfId="528"/>
    <cellStyle name="Navadno 6 30" xfId="529"/>
    <cellStyle name="Navadno 6 30 2" xfId="530"/>
    <cellStyle name="Navadno 6 31" xfId="531"/>
    <cellStyle name="Navadno 6 31 2" xfId="532"/>
    <cellStyle name="Navadno 6 32" xfId="533"/>
    <cellStyle name="Navadno 6 32 2" xfId="534"/>
    <cellStyle name="Navadno 6 33" xfId="535"/>
    <cellStyle name="Navadno 6 33 2" xfId="536"/>
    <cellStyle name="Navadno 6 34" xfId="537"/>
    <cellStyle name="Navadno 6 34 2" xfId="538"/>
    <cellStyle name="Navadno 6 35" xfId="539"/>
    <cellStyle name="Navadno 6 35 2" xfId="540"/>
    <cellStyle name="Navadno 6 36" xfId="541"/>
    <cellStyle name="Navadno 6 36 2" xfId="542"/>
    <cellStyle name="Navadno 6 37" xfId="543"/>
    <cellStyle name="Navadno 6 37 2" xfId="544"/>
    <cellStyle name="Navadno 6 38" xfId="545"/>
    <cellStyle name="Navadno 6 38 2" xfId="546"/>
    <cellStyle name="Navadno 6 39" xfId="547"/>
    <cellStyle name="Navadno 6 39 2" xfId="548"/>
    <cellStyle name="Navadno 6 4" xfId="549"/>
    <cellStyle name="Navadno 6 4 2" xfId="550"/>
    <cellStyle name="Navadno 6 40" xfId="551"/>
    <cellStyle name="Navadno 6 40 2" xfId="552"/>
    <cellStyle name="Navadno 6 41" xfId="553"/>
    <cellStyle name="Navadno 6 41 2" xfId="554"/>
    <cellStyle name="Navadno 6 42" xfId="555"/>
    <cellStyle name="Navadno 6 42 2" xfId="556"/>
    <cellStyle name="Navadno 6 43" xfId="557"/>
    <cellStyle name="Navadno 6 43 2" xfId="558"/>
    <cellStyle name="Navadno 6 44" xfId="559"/>
    <cellStyle name="Navadno 6 44 2" xfId="560"/>
    <cellStyle name="Navadno 6 45" xfId="561"/>
    <cellStyle name="Navadno 6 45 2" xfId="562"/>
    <cellStyle name="Navadno 6 46" xfId="563"/>
    <cellStyle name="Navadno 6 46 2" xfId="564"/>
    <cellStyle name="Navadno 6 47" xfId="565"/>
    <cellStyle name="Navadno 6 47 2" xfId="566"/>
    <cellStyle name="Navadno 6 48" xfId="567"/>
    <cellStyle name="Navadno 6 5" xfId="568"/>
    <cellStyle name="Navadno 6 5 2" xfId="569"/>
    <cellStyle name="Navadno 6 6" xfId="570"/>
    <cellStyle name="Navadno 6 6 2" xfId="571"/>
    <cellStyle name="Navadno 6 7" xfId="572"/>
    <cellStyle name="Navadno 6 7 2" xfId="573"/>
    <cellStyle name="Navadno 6 8" xfId="574"/>
    <cellStyle name="Navadno 6 8 2" xfId="575"/>
    <cellStyle name="Navadno 6 9" xfId="576"/>
    <cellStyle name="Navadno 6 9 2" xfId="577"/>
    <cellStyle name="Navadno 7" xfId="578"/>
    <cellStyle name="Navadno 7 10" xfId="579"/>
    <cellStyle name="Navadno 7 10 2" xfId="580"/>
    <cellStyle name="Navadno 7 11" xfId="581"/>
    <cellStyle name="Navadno 7 11 2" xfId="582"/>
    <cellStyle name="Navadno 7 12" xfId="583"/>
    <cellStyle name="Navadno 7 12 2" xfId="584"/>
    <cellStyle name="Navadno 7 13" xfId="585"/>
    <cellStyle name="Navadno 7 13 2" xfId="586"/>
    <cellStyle name="Navadno 7 14" xfId="587"/>
    <cellStyle name="Navadno 7 14 2" xfId="588"/>
    <cellStyle name="Navadno 7 15" xfId="589"/>
    <cellStyle name="Navadno 7 15 2" xfId="590"/>
    <cellStyle name="Navadno 7 16" xfId="591"/>
    <cellStyle name="Navadno 7 16 2" xfId="592"/>
    <cellStyle name="Navadno 7 17" xfId="593"/>
    <cellStyle name="Navadno 7 17 2" xfId="594"/>
    <cellStyle name="Navadno 7 18" xfId="595"/>
    <cellStyle name="Navadno 7 18 2" xfId="596"/>
    <cellStyle name="Navadno 7 19" xfId="597"/>
    <cellStyle name="Navadno 7 19 2" xfId="598"/>
    <cellStyle name="Navadno 7 2" xfId="599"/>
    <cellStyle name="Navadno 7 2 2" xfId="600"/>
    <cellStyle name="Navadno 7 20" xfId="601"/>
    <cellStyle name="Navadno 7 20 2" xfId="602"/>
    <cellStyle name="Navadno 7 21" xfId="603"/>
    <cellStyle name="Navadno 7 21 2" xfId="604"/>
    <cellStyle name="Navadno 7 22" xfId="605"/>
    <cellStyle name="Navadno 7 22 2" xfId="606"/>
    <cellStyle name="Navadno 7 23" xfId="607"/>
    <cellStyle name="Navadno 7 23 2" xfId="608"/>
    <cellStyle name="Navadno 7 24" xfId="609"/>
    <cellStyle name="Navadno 7 24 2" xfId="610"/>
    <cellStyle name="Navadno 7 25" xfId="611"/>
    <cellStyle name="Navadno 7 25 2" xfId="612"/>
    <cellStyle name="Navadno 7 26" xfId="613"/>
    <cellStyle name="Navadno 7 26 2" xfId="614"/>
    <cellStyle name="Navadno 7 27" xfId="615"/>
    <cellStyle name="Navadno 7 27 2" xfId="616"/>
    <cellStyle name="Navadno 7 28" xfId="617"/>
    <cellStyle name="Navadno 7 28 2" xfId="618"/>
    <cellStyle name="Navadno 7 29" xfId="619"/>
    <cellStyle name="Navadno 7 29 2" xfId="620"/>
    <cellStyle name="Navadno 7 3" xfId="621"/>
    <cellStyle name="Navadno 7 3 2" xfId="622"/>
    <cellStyle name="Navadno 7 30" xfId="623"/>
    <cellStyle name="Navadno 7 30 2" xfId="624"/>
    <cellStyle name="Navadno 7 31" xfId="625"/>
    <cellStyle name="Navadno 7 31 2" xfId="626"/>
    <cellStyle name="Navadno 7 32" xfId="627"/>
    <cellStyle name="Navadno 7 32 2" xfId="628"/>
    <cellStyle name="Navadno 7 33" xfId="629"/>
    <cellStyle name="Navadno 7 33 2" xfId="630"/>
    <cellStyle name="Navadno 7 34" xfId="631"/>
    <cellStyle name="Navadno 7 34 2" xfId="632"/>
    <cellStyle name="Navadno 7 35" xfId="633"/>
    <cellStyle name="Navadno 7 35 2" xfId="634"/>
    <cellStyle name="Navadno 7 36" xfId="635"/>
    <cellStyle name="Navadno 7 36 2" xfId="636"/>
    <cellStyle name="Navadno 7 37" xfId="637"/>
    <cellStyle name="Navadno 7 37 2" xfId="638"/>
    <cellStyle name="Navadno 7 38" xfId="639"/>
    <cellStyle name="Navadno 7 38 2" xfId="640"/>
    <cellStyle name="Navadno 7 39" xfId="641"/>
    <cellStyle name="Navadno 7 39 2" xfId="642"/>
    <cellStyle name="Navadno 7 4" xfId="643"/>
    <cellStyle name="Navadno 7 4 2" xfId="644"/>
    <cellStyle name="Navadno 7 40" xfId="645"/>
    <cellStyle name="Navadno 7 40 2" xfId="646"/>
    <cellStyle name="Navadno 7 41" xfId="647"/>
    <cellStyle name="Navadno 7 41 2" xfId="648"/>
    <cellStyle name="Navadno 7 42" xfId="649"/>
    <cellStyle name="Navadno 7 42 2" xfId="650"/>
    <cellStyle name="Navadno 7 43" xfId="651"/>
    <cellStyle name="Navadno 7 43 2" xfId="652"/>
    <cellStyle name="Navadno 7 44" xfId="653"/>
    <cellStyle name="Navadno 7 44 2" xfId="654"/>
    <cellStyle name="Navadno 7 45" xfId="655"/>
    <cellStyle name="Navadno 7 45 2" xfId="656"/>
    <cellStyle name="Navadno 7 46" xfId="657"/>
    <cellStyle name="Navadno 7 46 2" xfId="658"/>
    <cellStyle name="Navadno 7 47" xfId="659"/>
    <cellStyle name="Navadno 7 47 2" xfId="660"/>
    <cellStyle name="Navadno 7 48" xfId="661"/>
    <cellStyle name="Navadno 7 5" xfId="662"/>
    <cellStyle name="Navadno 7 5 2" xfId="663"/>
    <cellStyle name="Navadno 7 6" xfId="664"/>
    <cellStyle name="Navadno 7 6 2" xfId="665"/>
    <cellStyle name="Navadno 7 7" xfId="666"/>
    <cellStyle name="Navadno 7 7 2" xfId="667"/>
    <cellStyle name="Navadno 7 8" xfId="668"/>
    <cellStyle name="Navadno 7 8 2" xfId="669"/>
    <cellStyle name="Navadno 7 9" xfId="670"/>
    <cellStyle name="Navadno 7 9 2" xfId="671"/>
    <cellStyle name="Navadno 8" xfId="672"/>
    <cellStyle name="Navadno 8 10" xfId="673"/>
    <cellStyle name="Navadno 8 10 2" xfId="674"/>
    <cellStyle name="Navadno 8 11" xfId="675"/>
    <cellStyle name="Navadno 8 11 2" xfId="676"/>
    <cellStyle name="Navadno 8 12" xfId="677"/>
    <cellStyle name="Navadno 8 12 2" xfId="678"/>
    <cellStyle name="Navadno 8 13" xfId="679"/>
    <cellStyle name="Navadno 8 13 2" xfId="680"/>
    <cellStyle name="Navadno 8 14" xfId="681"/>
    <cellStyle name="Navadno 8 14 2" xfId="682"/>
    <cellStyle name="Navadno 8 15" xfId="683"/>
    <cellStyle name="Navadno 8 15 2" xfId="684"/>
    <cellStyle name="Navadno 8 16" xfId="685"/>
    <cellStyle name="Navadno 8 16 2" xfId="686"/>
    <cellStyle name="Navadno 8 17" xfId="687"/>
    <cellStyle name="Navadno 8 17 2" xfId="688"/>
    <cellStyle name="Navadno 8 18" xfId="689"/>
    <cellStyle name="Navadno 8 18 2" xfId="690"/>
    <cellStyle name="Navadno 8 19" xfId="691"/>
    <cellStyle name="Navadno 8 19 2" xfId="692"/>
    <cellStyle name="Navadno 8 2" xfId="693"/>
    <cellStyle name="Navadno 8 2 2" xfId="694"/>
    <cellStyle name="Navadno 8 20" xfId="695"/>
    <cellStyle name="Navadno 8 20 2" xfId="696"/>
    <cellStyle name="Navadno 8 21" xfId="697"/>
    <cellStyle name="Navadno 8 21 2" xfId="698"/>
    <cellStyle name="Navadno 8 22" xfId="699"/>
    <cellStyle name="Navadno 8 22 2" xfId="700"/>
    <cellStyle name="Navadno 8 23" xfId="701"/>
    <cellStyle name="Navadno 8 23 2" xfId="702"/>
    <cellStyle name="Navadno 8 24" xfId="703"/>
    <cellStyle name="Navadno 8 24 2" xfId="704"/>
    <cellStyle name="Navadno 8 25" xfId="705"/>
    <cellStyle name="Navadno 8 25 2" xfId="706"/>
    <cellStyle name="Navadno 8 26" xfId="707"/>
    <cellStyle name="Navadno 8 26 2" xfId="708"/>
    <cellStyle name="Navadno 8 27" xfId="709"/>
    <cellStyle name="Navadno 8 27 2" xfId="710"/>
    <cellStyle name="Navadno 8 28" xfId="711"/>
    <cellStyle name="Navadno 8 28 2" xfId="712"/>
    <cellStyle name="Navadno 8 29" xfId="713"/>
    <cellStyle name="Navadno 8 29 2" xfId="714"/>
    <cellStyle name="Navadno 8 3" xfId="715"/>
    <cellStyle name="Navadno 8 3 2" xfId="716"/>
    <cellStyle name="Navadno 8 30" xfId="717"/>
    <cellStyle name="Navadno 8 30 2" xfId="718"/>
    <cellStyle name="Navadno 8 31" xfId="719"/>
    <cellStyle name="Navadno 8 31 2" xfId="720"/>
    <cellStyle name="Navadno 8 32" xfId="721"/>
    <cellStyle name="Navadno 8 32 2" xfId="722"/>
    <cellStyle name="Navadno 8 33" xfId="723"/>
    <cellStyle name="Navadno 8 33 2" xfId="724"/>
    <cellStyle name="Navadno 8 34" xfId="725"/>
    <cellStyle name="Navadno 8 34 2" xfId="726"/>
    <cellStyle name="Navadno 8 35" xfId="727"/>
    <cellStyle name="Navadno 8 35 2" xfId="728"/>
    <cellStyle name="Navadno 8 36" xfId="729"/>
    <cellStyle name="Navadno 8 36 2" xfId="730"/>
    <cellStyle name="Navadno 8 37" xfId="731"/>
    <cellStyle name="Navadno 8 37 2" xfId="732"/>
    <cellStyle name="Navadno 8 38" xfId="733"/>
    <cellStyle name="Navadno 8 38 2" xfId="734"/>
    <cellStyle name="Navadno 8 39" xfId="735"/>
    <cellStyle name="Navadno 8 39 2" xfId="736"/>
    <cellStyle name="Navadno 8 4" xfId="737"/>
    <cellStyle name="Navadno 8 4 2" xfId="738"/>
    <cellStyle name="Navadno 8 40" xfId="739"/>
    <cellStyle name="Navadno 8 40 2" xfId="740"/>
    <cellStyle name="Navadno 8 41" xfId="741"/>
    <cellStyle name="Navadno 8 41 2" xfId="742"/>
    <cellStyle name="Navadno 8 42" xfId="743"/>
    <cellStyle name="Navadno 8 42 2" xfId="744"/>
    <cellStyle name="Navadno 8 43" xfId="745"/>
    <cellStyle name="Navadno 8 43 2" xfId="746"/>
    <cellStyle name="Navadno 8 44" xfId="747"/>
    <cellStyle name="Navadno 8 44 2" xfId="748"/>
    <cellStyle name="Navadno 8 45" xfId="749"/>
    <cellStyle name="Navadno 8 45 2" xfId="750"/>
    <cellStyle name="Navadno 8 46" xfId="751"/>
    <cellStyle name="Navadno 8 46 2" xfId="752"/>
    <cellStyle name="Navadno 8 47" xfId="753"/>
    <cellStyle name="Navadno 8 5" xfId="754"/>
    <cellStyle name="Navadno 8 5 2" xfId="755"/>
    <cellStyle name="Navadno 8 6" xfId="756"/>
    <cellStyle name="Navadno 8 6 2" xfId="757"/>
    <cellStyle name="Navadno 8 7" xfId="758"/>
    <cellStyle name="Navadno 8 7 2" xfId="759"/>
    <cellStyle name="Navadno 8 8" xfId="760"/>
    <cellStyle name="Navadno 8 8 2" xfId="761"/>
    <cellStyle name="Navadno 8 9" xfId="762"/>
    <cellStyle name="Navadno 8 9 2" xfId="763"/>
    <cellStyle name="Navadno 8_Vodovod_Žepovci_Stogovci_Podgorje_Vratja_vas" xfId="764"/>
    <cellStyle name="Navadno 9" xfId="765"/>
    <cellStyle name="Navadno 9 10" xfId="766"/>
    <cellStyle name="Navadno 9 10 2" xfId="767"/>
    <cellStyle name="Navadno 9 11" xfId="768"/>
    <cellStyle name="Navadno 9 11 2" xfId="769"/>
    <cellStyle name="Navadno 9 12" xfId="770"/>
    <cellStyle name="Navadno 9 12 2" xfId="771"/>
    <cellStyle name="Navadno 9 13" xfId="772"/>
    <cellStyle name="Navadno 9 13 2" xfId="773"/>
    <cellStyle name="Navadno 9 14" xfId="774"/>
    <cellStyle name="Navadno 9 14 2" xfId="775"/>
    <cellStyle name="Navadno 9 15" xfId="776"/>
    <cellStyle name="Navadno 9 15 2" xfId="777"/>
    <cellStyle name="Navadno 9 16" xfId="778"/>
    <cellStyle name="Navadno 9 16 2" xfId="779"/>
    <cellStyle name="Navadno 9 17" xfId="780"/>
    <cellStyle name="Navadno 9 17 2" xfId="781"/>
    <cellStyle name="Navadno 9 18" xfId="782"/>
    <cellStyle name="Navadno 9 18 2" xfId="783"/>
    <cellStyle name="Navadno 9 19" xfId="784"/>
    <cellStyle name="Navadno 9 19 2" xfId="785"/>
    <cellStyle name="Navadno 9 2" xfId="786"/>
    <cellStyle name="Navadno 9 2 2" xfId="787"/>
    <cellStyle name="Navadno 9 20" xfId="788"/>
    <cellStyle name="Navadno 9 20 2" xfId="789"/>
    <cellStyle name="Navadno 9 21" xfId="790"/>
    <cellStyle name="Navadno 9 21 2" xfId="791"/>
    <cellStyle name="Navadno 9 22" xfId="792"/>
    <cellStyle name="Navadno 9 22 2" xfId="793"/>
    <cellStyle name="Navadno 9 23" xfId="794"/>
    <cellStyle name="Navadno 9 23 2" xfId="795"/>
    <cellStyle name="Navadno 9 24" xfId="796"/>
    <cellStyle name="Navadno 9 24 2" xfId="797"/>
    <cellStyle name="Navadno 9 25" xfId="798"/>
    <cellStyle name="Navadno 9 25 2" xfId="799"/>
    <cellStyle name="Navadno 9 26" xfId="800"/>
    <cellStyle name="Navadno 9 26 2" xfId="801"/>
    <cellStyle name="Navadno 9 27" xfId="802"/>
    <cellStyle name="Navadno 9 27 2" xfId="803"/>
    <cellStyle name="Navadno 9 28" xfId="804"/>
    <cellStyle name="Navadno 9 28 2" xfId="805"/>
    <cellStyle name="Navadno 9 29" xfId="806"/>
    <cellStyle name="Navadno 9 29 2" xfId="807"/>
    <cellStyle name="Navadno 9 3" xfId="808"/>
    <cellStyle name="Navadno 9 3 2" xfId="809"/>
    <cellStyle name="Navadno 9 30" xfId="810"/>
    <cellStyle name="Navadno 9 30 2" xfId="811"/>
    <cellStyle name="Navadno 9 31" xfId="812"/>
    <cellStyle name="Navadno 9 31 2" xfId="813"/>
    <cellStyle name="Navadno 9 32" xfId="814"/>
    <cellStyle name="Navadno 9 32 2" xfId="815"/>
    <cellStyle name="Navadno 9 33" xfId="816"/>
    <cellStyle name="Navadno 9 33 2" xfId="817"/>
    <cellStyle name="Navadno 9 34" xfId="818"/>
    <cellStyle name="Navadno 9 34 2" xfId="819"/>
    <cellStyle name="Navadno 9 35" xfId="820"/>
    <cellStyle name="Navadno 9 35 2" xfId="821"/>
    <cellStyle name="Navadno 9 36" xfId="822"/>
    <cellStyle name="Navadno 9 36 2" xfId="823"/>
    <cellStyle name="Navadno 9 37" xfId="824"/>
    <cellStyle name="Navadno 9 37 2" xfId="825"/>
    <cellStyle name="Navadno 9 38" xfId="826"/>
    <cellStyle name="Navadno 9 38 2" xfId="827"/>
    <cellStyle name="Navadno 9 39" xfId="828"/>
    <cellStyle name="Navadno 9 39 2" xfId="829"/>
    <cellStyle name="Navadno 9 4" xfId="830"/>
    <cellStyle name="Navadno 9 4 2" xfId="831"/>
    <cellStyle name="Navadno 9 40" xfId="832"/>
    <cellStyle name="Navadno 9 40 2" xfId="833"/>
    <cellStyle name="Navadno 9 41" xfId="834"/>
    <cellStyle name="Navadno 9 41 2" xfId="835"/>
    <cellStyle name="Navadno 9 42" xfId="836"/>
    <cellStyle name="Navadno 9 42 2" xfId="837"/>
    <cellStyle name="Navadno 9 43" xfId="838"/>
    <cellStyle name="Navadno 9 43 2" xfId="839"/>
    <cellStyle name="Navadno 9 44" xfId="840"/>
    <cellStyle name="Navadno 9 44 2" xfId="841"/>
    <cellStyle name="Navadno 9 45" xfId="842"/>
    <cellStyle name="Navadno 9 45 2" xfId="843"/>
    <cellStyle name="Navadno 9 46" xfId="844"/>
    <cellStyle name="Navadno 9 46 2" xfId="845"/>
    <cellStyle name="Navadno 9 47" xfId="846"/>
    <cellStyle name="Navadno 9 5" xfId="847"/>
    <cellStyle name="Navadno 9 5 2" xfId="848"/>
    <cellStyle name="Navadno 9 6" xfId="849"/>
    <cellStyle name="Navadno 9 6 2" xfId="850"/>
    <cellStyle name="Navadno 9 7" xfId="851"/>
    <cellStyle name="Navadno 9 7 2" xfId="852"/>
    <cellStyle name="Navadno 9 8" xfId="853"/>
    <cellStyle name="Navadno 9 8 2" xfId="854"/>
    <cellStyle name="Navadno 9 9" xfId="855"/>
    <cellStyle name="Navadno 9 9 2" xfId="856"/>
    <cellStyle name="Navadno 9_Vodovod_Žepovci_Stogovci_Podgorje_Vratja_vas" xfId="857"/>
    <cellStyle name="Navadno_POPIS DEL ZA GRADBENA DELA ILOVICA1" xfId="12"/>
    <cellStyle name="Normal_1.3.2" xfId="858"/>
    <cellStyle name="Normal_N36023 (2)" xfId="867"/>
    <cellStyle name="Normal_N36023 (2)_popisi_plin_1bar_20090805" xfId="868"/>
    <cellStyle name="Normal_PL_SD" xfId="15"/>
    <cellStyle name="Normal_PL_SD_popisi_plin_1bar_20090805" xfId="869"/>
    <cellStyle name="Normal_SP" xfId="14"/>
    <cellStyle name="Odstotek 2" xfId="859"/>
    <cellStyle name="Pojasnjevalno besedilo 2" xfId="11"/>
    <cellStyle name="Slog 1" xfId="860"/>
    <cellStyle name="Total" xfId="861"/>
    <cellStyle name="Total 2" xfId="862"/>
    <cellStyle name="Valuta" xfId="1" builtinId="4"/>
    <cellStyle name="Valuta 2" xfId="13"/>
    <cellStyle name="Valuta 3" xfId="863"/>
    <cellStyle name="Valuta 3 2" xfId="864"/>
    <cellStyle name="Vejica 2" xfId="865"/>
    <cellStyle name="Vejica 3" xfId="8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005\Ostalo%202005\Popisi%202005\plin\popisi_plin_SD_100%20mbar_2005-08-30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gor-smon/popisi__plin_GD_&#269;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D%20PO%20N-29000_&#352;I&#352;KA%20rezidenca_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GD"/>
      <sheetName val="N-18021_GD"/>
      <sheetName val="N-18249_GD"/>
      <sheetName val="PRIKLJUCKI-TIP-I_GD"/>
      <sheetName val="P-12831_GD"/>
      <sheetName val="P-34313_GD"/>
    </sheetNames>
    <sheetDataSet>
      <sheetData sheetId="0"/>
      <sheetData sheetId="1"/>
      <sheetData sheetId="2"/>
      <sheetData sheetId="3">
        <row r="7">
          <cell r="C7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-29000_SD"/>
    </sheetNames>
    <sheetDataSet>
      <sheetData sheetId="0">
        <row r="6">
          <cell r="C6" t="str">
            <v>ENERGETIKA LJUBLJANA d.o.o.</v>
          </cell>
        </row>
        <row r="7">
          <cell r="C7" t="str">
            <v>Verovškova 62</v>
          </cell>
        </row>
        <row r="10">
          <cell r="A10" t="str">
            <v>B - PLINOVODNO OMREŽJE</v>
          </cell>
        </row>
        <row r="13">
          <cell r="B13" t="str">
            <v>Cesta Ljubljanske brigade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1"/>
  <sheetViews>
    <sheetView tabSelected="1" zoomScaleNormal="100" zoomScaleSheetLayoutView="112" workbookViewId="0">
      <selection activeCell="C17" sqref="C17"/>
    </sheetView>
  </sheetViews>
  <sheetFormatPr defaultRowHeight="12.75" x14ac:dyDescent="0.2"/>
  <cols>
    <col min="1" max="1" width="10.42578125" style="365" customWidth="1"/>
    <col min="2" max="2" width="14.28515625" style="365" customWidth="1"/>
    <col min="3" max="5" width="9.140625" style="365"/>
    <col min="6" max="6" width="19.28515625" style="365" customWidth="1"/>
    <col min="7" max="7" width="20.7109375" style="365" customWidth="1"/>
    <col min="8" max="257" width="9.140625" style="365"/>
    <col min="258" max="258" width="16.140625" style="365" customWidth="1"/>
    <col min="259" max="261" width="9.140625" style="365"/>
    <col min="262" max="262" width="15.5703125" style="365" customWidth="1"/>
    <col min="263" max="263" width="21" style="365" customWidth="1"/>
    <col min="264" max="513" width="9.140625" style="365"/>
    <col min="514" max="514" width="16.140625" style="365" customWidth="1"/>
    <col min="515" max="517" width="9.140625" style="365"/>
    <col min="518" max="518" width="15.5703125" style="365" customWidth="1"/>
    <col min="519" max="519" width="21" style="365" customWidth="1"/>
    <col min="520" max="769" width="9.140625" style="365"/>
    <col min="770" max="770" width="16.140625" style="365" customWidth="1"/>
    <col min="771" max="773" width="9.140625" style="365"/>
    <col min="774" max="774" width="15.5703125" style="365" customWidth="1"/>
    <col min="775" max="775" width="21" style="365" customWidth="1"/>
    <col min="776" max="1025" width="9.140625" style="365"/>
    <col min="1026" max="1026" width="16.140625" style="365" customWidth="1"/>
    <col min="1027" max="1029" width="9.140625" style="365"/>
    <col min="1030" max="1030" width="15.5703125" style="365" customWidth="1"/>
    <col min="1031" max="1031" width="21" style="365" customWidth="1"/>
    <col min="1032" max="1281" width="9.140625" style="365"/>
    <col min="1282" max="1282" width="16.140625" style="365" customWidth="1"/>
    <col min="1283" max="1285" width="9.140625" style="365"/>
    <col min="1286" max="1286" width="15.5703125" style="365" customWidth="1"/>
    <col min="1287" max="1287" width="21" style="365" customWidth="1"/>
    <col min="1288" max="1537" width="9.140625" style="365"/>
    <col min="1538" max="1538" width="16.140625" style="365" customWidth="1"/>
    <col min="1539" max="1541" width="9.140625" style="365"/>
    <col min="1542" max="1542" width="15.5703125" style="365" customWidth="1"/>
    <col min="1543" max="1543" width="21" style="365" customWidth="1"/>
    <col min="1544" max="1793" width="9.140625" style="365"/>
    <col min="1794" max="1794" width="16.140625" style="365" customWidth="1"/>
    <col min="1795" max="1797" width="9.140625" style="365"/>
    <col min="1798" max="1798" width="15.5703125" style="365" customWidth="1"/>
    <col min="1799" max="1799" width="21" style="365" customWidth="1"/>
    <col min="1800" max="2049" width="9.140625" style="365"/>
    <col min="2050" max="2050" width="16.140625" style="365" customWidth="1"/>
    <col min="2051" max="2053" width="9.140625" style="365"/>
    <col min="2054" max="2054" width="15.5703125" style="365" customWidth="1"/>
    <col min="2055" max="2055" width="21" style="365" customWidth="1"/>
    <col min="2056" max="2305" width="9.140625" style="365"/>
    <col min="2306" max="2306" width="16.140625" style="365" customWidth="1"/>
    <col min="2307" max="2309" width="9.140625" style="365"/>
    <col min="2310" max="2310" width="15.5703125" style="365" customWidth="1"/>
    <col min="2311" max="2311" width="21" style="365" customWidth="1"/>
    <col min="2312" max="2561" width="9.140625" style="365"/>
    <col min="2562" max="2562" width="16.140625" style="365" customWidth="1"/>
    <col min="2563" max="2565" width="9.140625" style="365"/>
    <col min="2566" max="2566" width="15.5703125" style="365" customWidth="1"/>
    <col min="2567" max="2567" width="21" style="365" customWidth="1"/>
    <col min="2568" max="2817" width="9.140625" style="365"/>
    <col min="2818" max="2818" width="16.140625" style="365" customWidth="1"/>
    <col min="2819" max="2821" width="9.140625" style="365"/>
    <col min="2822" max="2822" width="15.5703125" style="365" customWidth="1"/>
    <col min="2823" max="2823" width="21" style="365" customWidth="1"/>
    <col min="2824" max="3073" width="9.140625" style="365"/>
    <col min="3074" max="3074" width="16.140625" style="365" customWidth="1"/>
    <col min="3075" max="3077" width="9.140625" style="365"/>
    <col min="3078" max="3078" width="15.5703125" style="365" customWidth="1"/>
    <col min="3079" max="3079" width="21" style="365" customWidth="1"/>
    <col min="3080" max="3329" width="9.140625" style="365"/>
    <col min="3330" max="3330" width="16.140625" style="365" customWidth="1"/>
    <col min="3331" max="3333" width="9.140625" style="365"/>
    <col min="3334" max="3334" width="15.5703125" style="365" customWidth="1"/>
    <col min="3335" max="3335" width="21" style="365" customWidth="1"/>
    <col min="3336" max="3585" width="9.140625" style="365"/>
    <col min="3586" max="3586" width="16.140625" style="365" customWidth="1"/>
    <col min="3587" max="3589" width="9.140625" style="365"/>
    <col min="3590" max="3590" width="15.5703125" style="365" customWidth="1"/>
    <col min="3591" max="3591" width="21" style="365" customWidth="1"/>
    <col min="3592" max="3841" width="9.140625" style="365"/>
    <col min="3842" max="3842" width="16.140625" style="365" customWidth="1"/>
    <col min="3843" max="3845" width="9.140625" style="365"/>
    <col min="3846" max="3846" width="15.5703125" style="365" customWidth="1"/>
    <col min="3847" max="3847" width="21" style="365" customWidth="1"/>
    <col min="3848" max="4097" width="9.140625" style="365"/>
    <col min="4098" max="4098" width="16.140625" style="365" customWidth="1"/>
    <col min="4099" max="4101" width="9.140625" style="365"/>
    <col min="4102" max="4102" width="15.5703125" style="365" customWidth="1"/>
    <col min="4103" max="4103" width="21" style="365" customWidth="1"/>
    <col min="4104" max="4353" width="9.140625" style="365"/>
    <col min="4354" max="4354" width="16.140625" style="365" customWidth="1"/>
    <col min="4355" max="4357" width="9.140625" style="365"/>
    <col min="4358" max="4358" width="15.5703125" style="365" customWidth="1"/>
    <col min="4359" max="4359" width="21" style="365" customWidth="1"/>
    <col min="4360" max="4609" width="9.140625" style="365"/>
    <col min="4610" max="4610" width="16.140625" style="365" customWidth="1"/>
    <col min="4611" max="4613" width="9.140625" style="365"/>
    <col min="4614" max="4614" width="15.5703125" style="365" customWidth="1"/>
    <col min="4615" max="4615" width="21" style="365" customWidth="1"/>
    <col min="4616" max="4865" width="9.140625" style="365"/>
    <col min="4866" max="4866" width="16.140625" style="365" customWidth="1"/>
    <col min="4867" max="4869" width="9.140625" style="365"/>
    <col min="4870" max="4870" width="15.5703125" style="365" customWidth="1"/>
    <col min="4871" max="4871" width="21" style="365" customWidth="1"/>
    <col min="4872" max="5121" width="9.140625" style="365"/>
    <col min="5122" max="5122" width="16.140625" style="365" customWidth="1"/>
    <col min="5123" max="5125" width="9.140625" style="365"/>
    <col min="5126" max="5126" width="15.5703125" style="365" customWidth="1"/>
    <col min="5127" max="5127" width="21" style="365" customWidth="1"/>
    <col min="5128" max="5377" width="9.140625" style="365"/>
    <col min="5378" max="5378" width="16.140625" style="365" customWidth="1"/>
    <col min="5379" max="5381" width="9.140625" style="365"/>
    <col min="5382" max="5382" width="15.5703125" style="365" customWidth="1"/>
    <col min="5383" max="5383" width="21" style="365" customWidth="1"/>
    <col min="5384" max="5633" width="9.140625" style="365"/>
    <col min="5634" max="5634" width="16.140625" style="365" customWidth="1"/>
    <col min="5635" max="5637" width="9.140625" style="365"/>
    <col min="5638" max="5638" width="15.5703125" style="365" customWidth="1"/>
    <col min="5639" max="5639" width="21" style="365" customWidth="1"/>
    <col min="5640" max="5889" width="9.140625" style="365"/>
    <col min="5890" max="5890" width="16.140625" style="365" customWidth="1"/>
    <col min="5891" max="5893" width="9.140625" style="365"/>
    <col min="5894" max="5894" width="15.5703125" style="365" customWidth="1"/>
    <col min="5895" max="5895" width="21" style="365" customWidth="1"/>
    <col min="5896" max="6145" width="9.140625" style="365"/>
    <col min="6146" max="6146" width="16.140625" style="365" customWidth="1"/>
    <col min="6147" max="6149" width="9.140625" style="365"/>
    <col min="6150" max="6150" width="15.5703125" style="365" customWidth="1"/>
    <col min="6151" max="6151" width="21" style="365" customWidth="1"/>
    <col min="6152" max="6401" width="9.140625" style="365"/>
    <col min="6402" max="6402" width="16.140625" style="365" customWidth="1"/>
    <col min="6403" max="6405" width="9.140625" style="365"/>
    <col min="6406" max="6406" width="15.5703125" style="365" customWidth="1"/>
    <col min="6407" max="6407" width="21" style="365" customWidth="1"/>
    <col min="6408" max="6657" width="9.140625" style="365"/>
    <col min="6658" max="6658" width="16.140625" style="365" customWidth="1"/>
    <col min="6659" max="6661" width="9.140625" style="365"/>
    <col min="6662" max="6662" width="15.5703125" style="365" customWidth="1"/>
    <col min="6663" max="6663" width="21" style="365" customWidth="1"/>
    <col min="6664" max="6913" width="9.140625" style="365"/>
    <col min="6914" max="6914" width="16.140625" style="365" customWidth="1"/>
    <col min="6915" max="6917" width="9.140625" style="365"/>
    <col min="6918" max="6918" width="15.5703125" style="365" customWidth="1"/>
    <col min="6919" max="6919" width="21" style="365" customWidth="1"/>
    <col min="6920" max="7169" width="9.140625" style="365"/>
    <col min="7170" max="7170" width="16.140625" style="365" customWidth="1"/>
    <col min="7171" max="7173" width="9.140625" style="365"/>
    <col min="7174" max="7174" width="15.5703125" style="365" customWidth="1"/>
    <col min="7175" max="7175" width="21" style="365" customWidth="1"/>
    <col min="7176" max="7425" width="9.140625" style="365"/>
    <col min="7426" max="7426" width="16.140625" style="365" customWidth="1"/>
    <col min="7427" max="7429" width="9.140625" style="365"/>
    <col min="7430" max="7430" width="15.5703125" style="365" customWidth="1"/>
    <col min="7431" max="7431" width="21" style="365" customWidth="1"/>
    <col min="7432" max="7681" width="9.140625" style="365"/>
    <col min="7682" max="7682" width="16.140625" style="365" customWidth="1"/>
    <col min="7683" max="7685" width="9.140625" style="365"/>
    <col min="7686" max="7686" width="15.5703125" style="365" customWidth="1"/>
    <col min="7687" max="7687" width="21" style="365" customWidth="1"/>
    <col min="7688" max="7937" width="9.140625" style="365"/>
    <col min="7938" max="7938" width="16.140625" style="365" customWidth="1"/>
    <col min="7939" max="7941" width="9.140625" style="365"/>
    <col min="7942" max="7942" width="15.5703125" style="365" customWidth="1"/>
    <col min="7943" max="7943" width="21" style="365" customWidth="1"/>
    <col min="7944" max="8193" width="9.140625" style="365"/>
    <col min="8194" max="8194" width="16.140625" style="365" customWidth="1"/>
    <col min="8195" max="8197" width="9.140625" style="365"/>
    <col min="8198" max="8198" width="15.5703125" style="365" customWidth="1"/>
    <col min="8199" max="8199" width="21" style="365" customWidth="1"/>
    <col min="8200" max="8449" width="9.140625" style="365"/>
    <col min="8450" max="8450" width="16.140625" style="365" customWidth="1"/>
    <col min="8451" max="8453" width="9.140625" style="365"/>
    <col min="8454" max="8454" width="15.5703125" style="365" customWidth="1"/>
    <col min="8455" max="8455" width="21" style="365" customWidth="1"/>
    <col min="8456" max="8705" width="9.140625" style="365"/>
    <col min="8706" max="8706" width="16.140625" style="365" customWidth="1"/>
    <col min="8707" max="8709" width="9.140625" style="365"/>
    <col min="8710" max="8710" width="15.5703125" style="365" customWidth="1"/>
    <col min="8711" max="8711" width="21" style="365" customWidth="1"/>
    <col min="8712" max="8961" width="9.140625" style="365"/>
    <col min="8962" max="8962" width="16.140625" style="365" customWidth="1"/>
    <col min="8963" max="8965" width="9.140625" style="365"/>
    <col min="8966" max="8966" width="15.5703125" style="365" customWidth="1"/>
    <col min="8967" max="8967" width="21" style="365" customWidth="1"/>
    <col min="8968" max="9217" width="9.140625" style="365"/>
    <col min="9218" max="9218" width="16.140625" style="365" customWidth="1"/>
    <col min="9219" max="9221" width="9.140625" style="365"/>
    <col min="9222" max="9222" width="15.5703125" style="365" customWidth="1"/>
    <col min="9223" max="9223" width="21" style="365" customWidth="1"/>
    <col min="9224" max="9473" width="9.140625" style="365"/>
    <col min="9474" max="9474" width="16.140625" style="365" customWidth="1"/>
    <col min="9475" max="9477" width="9.140625" style="365"/>
    <col min="9478" max="9478" width="15.5703125" style="365" customWidth="1"/>
    <col min="9479" max="9479" width="21" style="365" customWidth="1"/>
    <col min="9480" max="9729" width="9.140625" style="365"/>
    <col min="9730" max="9730" width="16.140625" style="365" customWidth="1"/>
    <col min="9731" max="9733" width="9.140625" style="365"/>
    <col min="9734" max="9734" width="15.5703125" style="365" customWidth="1"/>
    <col min="9735" max="9735" width="21" style="365" customWidth="1"/>
    <col min="9736" max="9985" width="9.140625" style="365"/>
    <col min="9986" max="9986" width="16.140625" style="365" customWidth="1"/>
    <col min="9987" max="9989" width="9.140625" style="365"/>
    <col min="9990" max="9990" width="15.5703125" style="365" customWidth="1"/>
    <col min="9991" max="9991" width="21" style="365" customWidth="1"/>
    <col min="9992" max="10241" width="9.140625" style="365"/>
    <col min="10242" max="10242" width="16.140625" style="365" customWidth="1"/>
    <col min="10243" max="10245" width="9.140625" style="365"/>
    <col min="10246" max="10246" width="15.5703125" style="365" customWidth="1"/>
    <col min="10247" max="10247" width="21" style="365" customWidth="1"/>
    <col min="10248" max="10497" width="9.140625" style="365"/>
    <col min="10498" max="10498" width="16.140625" style="365" customWidth="1"/>
    <col min="10499" max="10501" width="9.140625" style="365"/>
    <col min="10502" max="10502" width="15.5703125" style="365" customWidth="1"/>
    <col min="10503" max="10503" width="21" style="365" customWidth="1"/>
    <col min="10504" max="10753" width="9.140625" style="365"/>
    <col min="10754" max="10754" width="16.140625" style="365" customWidth="1"/>
    <col min="10755" max="10757" width="9.140625" style="365"/>
    <col min="10758" max="10758" width="15.5703125" style="365" customWidth="1"/>
    <col min="10759" max="10759" width="21" style="365" customWidth="1"/>
    <col min="10760" max="11009" width="9.140625" style="365"/>
    <col min="11010" max="11010" width="16.140625" style="365" customWidth="1"/>
    <col min="11011" max="11013" width="9.140625" style="365"/>
    <col min="11014" max="11014" width="15.5703125" style="365" customWidth="1"/>
    <col min="11015" max="11015" width="21" style="365" customWidth="1"/>
    <col min="11016" max="11265" width="9.140625" style="365"/>
    <col min="11266" max="11266" width="16.140625" style="365" customWidth="1"/>
    <col min="11267" max="11269" width="9.140625" style="365"/>
    <col min="11270" max="11270" width="15.5703125" style="365" customWidth="1"/>
    <col min="11271" max="11271" width="21" style="365" customWidth="1"/>
    <col min="11272" max="11521" width="9.140625" style="365"/>
    <col min="11522" max="11522" width="16.140625" style="365" customWidth="1"/>
    <col min="11523" max="11525" width="9.140625" style="365"/>
    <col min="11526" max="11526" width="15.5703125" style="365" customWidth="1"/>
    <col min="11527" max="11527" width="21" style="365" customWidth="1"/>
    <col min="11528" max="11777" width="9.140625" style="365"/>
    <col min="11778" max="11778" width="16.140625" style="365" customWidth="1"/>
    <col min="11779" max="11781" width="9.140625" style="365"/>
    <col min="11782" max="11782" width="15.5703125" style="365" customWidth="1"/>
    <col min="11783" max="11783" width="21" style="365" customWidth="1"/>
    <col min="11784" max="12033" width="9.140625" style="365"/>
    <col min="12034" max="12034" width="16.140625" style="365" customWidth="1"/>
    <col min="12035" max="12037" width="9.140625" style="365"/>
    <col min="12038" max="12038" width="15.5703125" style="365" customWidth="1"/>
    <col min="12039" max="12039" width="21" style="365" customWidth="1"/>
    <col min="12040" max="12289" width="9.140625" style="365"/>
    <col min="12290" max="12290" width="16.140625" style="365" customWidth="1"/>
    <col min="12291" max="12293" width="9.140625" style="365"/>
    <col min="12294" max="12294" width="15.5703125" style="365" customWidth="1"/>
    <col min="12295" max="12295" width="21" style="365" customWidth="1"/>
    <col min="12296" max="12545" width="9.140625" style="365"/>
    <col min="12546" max="12546" width="16.140625" style="365" customWidth="1"/>
    <col min="12547" max="12549" width="9.140625" style="365"/>
    <col min="12550" max="12550" width="15.5703125" style="365" customWidth="1"/>
    <col min="12551" max="12551" width="21" style="365" customWidth="1"/>
    <col min="12552" max="12801" width="9.140625" style="365"/>
    <col min="12802" max="12802" width="16.140625" style="365" customWidth="1"/>
    <col min="12803" max="12805" width="9.140625" style="365"/>
    <col min="12806" max="12806" width="15.5703125" style="365" customWidth="1"/>
    <col min="12807" max="12807" width="21" style="365" customWidth="1"/>
    <col min="12808" max="13057" width="9.140625" style="365"/>
    <col min="13058" max="13058" width="16.140625" style="365" customWidth="1"/>
    <col min="13059" max="13061" width="9.140625" style="365"/>
    <col min="13062" max="13062" width="15.5703125" style="365" customWidth="1"/>
    <col min="13063" max="13063" width="21" style="365" customWidth="1"/>
    <col min="13064" max="13313" width="9.140625" style="365"/>
    <col min="13314" max="13314" width="16.140625" style="365" customWidth="1"/>
    <col min="13315" max="13317" width="9.140625" style="365"/>
    <col min="13318" max="13318" width="15.5703125" style="365" customWidth="1"/>
    <col min="13319" max="13319" width="21" style="365" customWidth="1"/>
    <col min="13320" max="13569" width="9.140625" style="365"/>
    <col min="13570" max="13570" width="16.140625" style="365" customWidth="1"/>
    <col min="13571" max="13573" width="9.140625" style="365"/>
    <col min="13574" max="13574" width="15.5703125" style="365" customWidth="1"/>
    <col min="13575" max="13575" width="21" style="365" customWidth="1"/>
    <col min="13576" max="13825" width="9.140625" style="365"/>
    <col min="13826" max="13826" width="16.140625" style="365" customWidth="1"/>
    <col min="13827" max="13829" width="9.140625" style="365"/>
    <col min="13830" max="13830" width="15.5703125" style="365" customWidth="1"/>
    <col min="13831" max="13831" width="21" style="365" customWidth="1"/>
    <col min="13832" max="14081" width="9.140625" style="365"/>
    <col min="14082" max="14082" width="16.140625" style="365" customWidth="1"/>
    <col min="14083" max="14085" width="9.140625" style="365"/>
    <col min="14086" max="14086" width="15.5703125" style="365" customWidth="1"/>
    <col min="14087" max="14087" width="21" style="365" customWidth="1"/>
    <col min="14088" max="14337" width="9.140625" style="365"/>
    <col min="14338" max="14338" width="16.140625" style="365" customWidth="1"/>
    <col min="14339" max="14341" width="9.140625" style="365"/>
    <col min="14342" max="14342" width="15.5703125" style="365" customWidth="1"/>
    <col min="14343" max="14343" width="21" style="365" customWidth="1"/>
    <col min="14344" max="14593" width="9.140625" style="365"/>
    <col min="14594" max="14594" width="16.140625" style="365" customWidth="1"/>
    <col min="14595" max="14597" width="9.140625" style="365"/>
    <col min="14598" max="14598" width="15.5703125" style="365" customWidth="1"/>
    <col min="14599" max="14599" width="21" style="365" customWidth="1"/>
    <col min="14600" max="14849" width="9.140625" style="365"/>
    <col min="14850" max="14850" width="16.140625" style="365" customWidth="1"/>
    <col min="14851" max="14853" width="9.140625" style="365"/>
    <col min="14854" max="14854" width="15.5703125" style="365" customWidth="1"/>
    <col min="14855" max="14855" width="21" style="365" customWidth="1"/>
    <col min="14856" max="15105" width="9.140625" style="365"/>
    <col min="15106" max="15106" width="16.140625" style="365" customWidth="1"/>
    <col min="15107" max="15109" width="9.140625" style="365"/>
    <col min="15110" max="15110" width="15.5703125" style="365" customWidth="1"/>
    <col min="15111" max="15111" width="21" style="365" customWidth="1"/>
    <col min="15112" max="15361" width="9.140625" style="365"/>
    <col min="15362" max="15362" width="16.140625" style="365" customWidth="1"/>
    <col min="15363" max="15365" width="9.140625" style="365"/>
    <col min="15366" max="15366" width="15.5703125" style="365" customWidth="1"/>
    <col min="15367" max="15367" width="21" style="365" customWidth="1"/>
    <col min="15368" max="15617" width="9.140625" style="365"/>
    <col min="15618" max="15618" width="16.140625" style="365" customWidth="1"/>
    <col min="15619" max="15621" width="9.140625" style="365"/>
    <col min="15622" max="15622" width="15.5703125" style="365" customWidth="1"/>
    <col min="15623" max="15623" width="21" style="365" customWidth="1"/>
    <col min="15624" max="15873" width="9.140625" style="365"/>
    <col min="15874" max="15874" width="16.140625" style="365" customWidth="1"/>
    <col min="15875" max="15877" width="9.140625" style="365"/>
    <col min="15878" max="15878" width="15.5703125" style="365" customWidth="1"/>
    <col min="15879" max="15879" width="21" style="365" customWidth="1"/>
    <col min="15880" max="16129" width="9.140625" style="365"/>
    <col min="16130" max="16130" width="16.140625" style="365" customWidth="1"/>
    <col min="16131" max="16133" width="9.140625" style="365"/>
    <col min="16134" max="16134" width="15.5703125" style="365" customWidth="1"/>
    <col min="16135" max="16135" width="21" style="365" customWidth="1"/>
    <col min="16136" max="16384" width="9.140625" style="365"/>
  </cols>
  <sheetData>
    <row r="1" spans="1:7" ht="21.75" customHeight="1" x14ac:dyDescent="0.2">
      <c r="A1" s="148"/>
      <c r="B1" s="148"/>
      <c r="C1" s="369" t="s">
        <v>320</v>
      </c>
      <c r="D1" s="370"/>
      <c r="E1" s="370"/>
      <c r="F1" s="370"/>
      <c r="G1" s="371"/>
    </row>
    <row r="2" spans="1:7" ht="26.25" x14ac:dyDescent="0.2">
      <c r="A2" s="148"/>
      <c r="B2" s="148"/>
      <c r="C2" s="149"/>
      <c r="D2" s="150"/>
      <c r="E2" s="150"/>
      <c r="F2" s="150"/>
      <c r="G2" s="150"/>
    </row>
    <row r="3" spans="1:7" ht="40.5" x14ac:dyDescent="0.2">
      <c r="A3" s="151" t="s">
        <v>321</v>
      </c>
      <c r="B3" s="151" t="s">
        <v>322</v>
      </c>
      <c r="C3" s="372" t="s">
        <v>323</v>
      </c>
      <c r="D3" s="373"/>
      <c r="E3" s="373"/>
      <c r="F3" s="373"/>
      <c r="G3" s="152" t="s">
        <v>324</v>
      </c>
    </row>
    <row r="4" spans="1:7" ht="33.75" customHeight="1" x14ac:dyDescent="0.2">
      <c r="A4" s="153" t="s">
        <v>325</v>
      </c>
      <c r="B4" s="366"/>
      <c r="C4" s="374"/>
      <c r="D4" s="375"/>
      <c r="E4" s="375"/>
      <c r="F4" s="375"/>
      <c r="G4" s="154"/>
    </row>
    <row r="5" spans="1:7" ht="33" customHeight="1" x14ac:dyDescent="0.2">
      <c r="A5" s="162" t="s">
        <v>328</v>
      </c>
      <c r="B5" s="366" t="s">
        <v>334</v>
      </c>
      <c r="C5" s="374" t="s">
        <v>347</v>
      </c>
      <c r="D5" s="375"/>
      <c r="E5" s="375"/>
      <c r="F5" s="375"/>
      <c r="G5" s="154">
        <f>'1A'!G6</f>
        <v>0</v>
      </c>
    </row>
    <row r="6" spans="1:7" ht="32.25" customHeight="1" x14ac:dyDescent="0.2">
      <c r="A6" s="162" t="s">
        <v>329</v>
      </c>
      <c r="B6" s="366" t="s">
        <v>337</v>
      </c>
      <c r="C6" s="374" t="s">
        <v>346</v>
      </c>
      <c r="D6" s="375"/>
      <c r="E6" s="375"/>
      <c r="F6" s="375"/>
      <c r="G6" s="154">
        <f>'1B'!G6</f>
        <v>0</v>
      </c>
    </row>
    <row r="7" spans="1:7" ht="32.25" customHeight="1" thickBot="1" x14ac:dyDescent="0.25">
      <c r="A7" s="162" t="s">
        <v>330</v>
      </c>
      <c r="B7" s="366"/>
      <c r="C7" s="374" t="s">
        <v>345</v>
      </c>
      <c r="D7" s="375"/>
      <c r="E7" s="375"/>
      <c r="F7" s="375"/>
      <c r="G7" s="154">
        <f>'1C'!G6</f>
        <v>0</v>
      </c>
    </row>
    <row r="8" spans="1:7" ht="18.75" thickBot="1" x14ac:dyDescent="0.3">
      <c r="A8" s="155" t="s">
        <v>326</v>
      </c>
      <c r="B8" s="156"/>
      <c r="D8" s="117"/>
      <c r="E8" s="117"/>
      <c r="F8" s="117"/>
      <c r="G8" s="157">
        <f>SUM(G5:G7)</f>
        <v>0</v>
      </c>
    </row>
    <row r="9" spans="1:7" ht="18" x14ac:dyDescent="0.25">
      <c r="A9" s="155"/>
      <c r="B9" s="156"/>
      <c r="D9" s="117"/>
      <c r="E9" s="117"/>
      <c r="F9" s="117"/>
      <c r="G9" s="158"/>
    </row>
    <row r="10" spans="1:7" ht="40.5" x14ac:dyDescent="0.2">
      <c r="A10" s="151" t="s">
        <v>321</v>
      </c>
      <c r="B10" s="151" t="s">
        <v>322</v>
      </c>
      <c r="C10" s="372" t="s">
        <v>323</v>
      </c>
      <c r="D10" s="373"/>
      <c r="E10" s="373"/>
      <c r="F10" s="373"/>
      <c r="G10" s="152" t="s">
        <v>324</v>
      </c>
    </row>
    <row r="11" spans="1:7" ht="26.25" x14ac:dyDescent="0.4">
      <c r="A11" s="159" t="s">
        <v>327</v>
      </c>
      <c r="B11" s="160"/>
      <c r="C11" s="376"/>
      <c r="D11" s="377"/>
      <c r="E11" s="377"/>
      <c r="F11" s="378"/>
      <c r="G11" s="161"/>
    </row>
    <row r="12" spans="1:7" ht="33" customHeight="1" x14ac:dyDescent="0.2">
      <c r="A12" s="162" t="s">
        <v>331</v>
      </c>
      <c r="B12" s="366" t="s">
        <v>338</v>
      </c>
      <c r="C12" s="374" t="s">
        <v>344</v>
      </c>
      <c r="D12" s="375"/>
      <c r="E12" s="375"/>
      <c r="F12" s="375"/>
      <c r="G12" s="154">
        <f>'2D'!G6</f>
        <v>0</v>
      </c>
    </row>
    <row r="13" spans="1:7" ht="51" customHeight="1" x14ac:dyDescent="0.2">
      <c r="A13" s="162" t="s">
        <v>332</v>
      </c>
      <c r="B13" s="366" t="s">
        <v>339</v>
      </c>
      <c r="C13" s="374" t="s">
        <v>343</v>
      </c>
      <c r="D13" s="375"/>
      <c r="E13" s="375"/>
      <c r="F13" s="375"/>
      <c r="G13" s="154">
        <f>'2E'!G14</f>
        <v>0</v>
      </c>
    </row>
    <row r="14" spans="1:7" ht="33" customHeight="1" x14ac:dyDescent="0.2">
      <c r="A14" s="162" t="s">
        <v>335</v>
      </c>
      <c r="B14" s="366" t="s">
        <v>340</v>
      </c>
      <c r="C14" s="374" t="s">
        <v>502</v>
      </c>
      <c r="D14" s="375"/>
      <c r="E14" s="375"/>
      <c r="F14" s="375"/>
      <c r="G14" s="154">
        <f>'2F'!G48</f>
        <v>0</v>
      </c>
    </row>
    <row r="15" spans="1:7" ht="48.75" customHeight="1" x14ac:dyDescent="0.2">
      <c r="A15" s="162" t="s">
        <v>336</v>
      </c>
      <c r="B15" s="366" t="s">
        <v>341</v>
      </c>
      <c r="C15" s="374" t="s">
        <v>342</v>
      </c>
      <c r="D15" s="375"/>
      <c r="E15" s="375"/>
      <c r="F15" s="375"/>
      <c r="G15" s="154">
        <f>'2G'!G27</f>
        <v>0</v>
      </c>
    </row>
    <row r="16" spans="1:7" ht="17.25" customHeight="1" thickBot="1" x14ac:dyDescent="0.25"/>
    <row r="17" spans="1:7" ht="18.75" thickBot="1" x14ac:dyDescent="0.3">
      <c r="A17" s="155" t="s">
        <v>326</v>
      </c>
      <c r="B17" s="156"/>
      <c r="D17" s="117"/>
      <c r="E17" s="117"/>
      <c r="F17" s="117"/>
      <c r="G17" s="157">
        <f>SUM(G12:G16)</f>
        <v>0</v>
      </c>
    </row>
    <row r="19" spans="1:7" ht="19.5" customHeight="1" thickBot="1" x14ac:dyDescent="0.25">
      <c r="A19" s="367"/>
      <c r="B19" s="367"/>
      <c r="C19" s="367"/>
      <c r="D19" s="367"/>
      <c r="E19" s="367"/>
      <c r="F19" s="367"/>
      <c r="G19" s="367"/>
    </row>
    <row r="20" spans="1:7" ht="19.5" thickTop="1" thickBot="1" x14ac:dyDescent="0.3">
      <c r="A20" s="368" t="s">
        <v>333</v>
      </c>
      <c r="B20" s="368"/>
      <c r="C20" s="368"/>
      <c r="D20" s="368"/>
      <c r="E20" s="368"/>
      <c r="F20" s="368"/>
      <c r="G20" s="163">
        <f>G8+G17</f>
        <v>0</v>
      </c>
    </row>
    <row r="21" spans="1:7" s="368" customFormat="1" ht="18" x14ac:dyDescent="0.25">
      <c r="A21" s="365"/>
      <c r="B21" s="365"/>
      <c r="C21" s="365"/>
      <c r="D21" s="365"/>
      <c r="E21" s="365"/>
      <c r="F21" s="365"/>
      <c r="G21" s="365"/>
    </row>
  </sheetData>
  <sheetProtection password="CF65" sheet="1" objects="1" scenarios="1"/>
  <mergeCells count="12">
    <mergeCell ref="C13:F13"/>
    <mergeCell ref="C14:F14"/>
    <mergeCell ref="C15:F15"/>
    <mergeCell ref="C5:F5"/>
    <mergeCell ref="C7:F7"/>
    <mergeCell ref="C6:F6"/>
    <mergeCell ref="C12:F12"/>
    <mergeCell ref="C1:G1"/>
    <mergeCell ref="C3:F3"/>
    <mergeCell ref="C4:F4"/>
    <mergeCell ref="C10:F10"/>
    <mergeCell ref="C11:F11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2"/>
  <sheetViews>
    <sheetView view="pageBreakPreview" topLeftCell="A30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151</v>
      </c>
      <c r="B3" s="49" t="s">
        <v>130</v>
      </c>
      <c r="C3" s="28"/>
      <c r="D3" s="29"/>
    </row>
    <row r="4" spans="1:6" x14ac:dyDescent="0.2">
      <c r="A4" s="27"/>
      <c r="B4" s="49" t="s">
        <v>131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24.75" customHeight="1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20</v>
      </c>
      <c r="D11" s="22" t="s">
        <v>9</v>
      </c>
      <c r="E11" s="238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58</v>
      </c>
      <c r="C19" s="45">
        <v>2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104" customFormat="1" x14ac:dyDescent="0.2">
      <c r="A21" s="55"/>
      <c r="B21" s="39"/>
      <c r="C21" s="45"/>
      <c r="D21" s="22"/>
      <c r="E21" s="36"/>
      <c r="F21" s="36"/>
    </row>
    <row r="22" spans="1:6" s="104" customFormat="1" x14ac:dyDescent="0.2">
      <c r="A22" s="55">
        <f>COUNT($A$6:A21)+1</f>
        <v>3</v>
      </c>
      <c r="B22" s="229" t="s">
        <v>119</v>
      </c>
      <c r="C22" s="239"/>
      <c r="D22" s="217"/>
      <c r="E22" s="219"/>
      <c r="F22" s="219"/>
    </row>
    <row r="23" spans="1:6" s="104" customFormat="1" ht="51" x14ac:dyDescent="0.2">
      <c r="B23" s="216" t="s">
        <v>120</v>
      </c>
      <c r="C23" s="239"/>
      <c r="D23" s="217"/>
      <c r="E23" s="219"/>
      <c r="F23" s="219"/>
    </row>
    <row r="24" spans="1:6" s="104" customFormat="1" ht="25.5" x14ac:dyDescent="0.2">
      <c r="B24" s="216" t="s">
        <v>121</v>
      </c>
      <c r="C24" s="239"/>
      <c r="D24" s="217"/>
      <c r="E24" s="219"/>
      <c r="F24" s="219"/>
    </row>
    <row r="25" spans="1:6" s="104" customFormat="1" x14ac:dyDescent="0.2">
      <c r="A25" s="228"/>
      <c r="B25" s="229" t="s">
        <v>39</v>
      </c>
      <c r="C25" s="239"/>
      <c r="D25" s="217"/>
      <c r="E25" s="219"/>
      <c r="F25" s="219"/>
    </row>
    <row r="26" spans="1:6" s="104" customFormat="1" x14ac:dyDescent="0.2">
      <c r="A26" s="211"/>
      <c r="B26" s="216" t="s">
        <v>123</v>
      </c>
      <c r="C26" s="45">
        <v>2</v>
      </c>
      <c r="D26" s="217" t="s">
        <v>1</v>
      </c>
      <c r="E26" s="44"/>
      <c r="F26" s="219">
        <f>C26*E26</f>
        <v>0</v>
      </c>
    </row>
    <row r="27" spans="1:6" s="240" customFormat="1" x14ac:dyDescent="0.2">
      <c r="A27" s="56"/>
      <c r="B27" s="51"/>
      <c r="C27" s="46"/>
      <c r="D27" s="47"/>
      <c r="E27" s="48"/>
      <c r="F27" s="48"/>
    </row>
    <row r="28" spans="1:6" s="240" customFormat="1" x14ac:dyDescent="0.2">
      <c r="A28" s="55"/>
      <c r="B28" s="39"/>
      <c r="C28" s="45"/>
      <c r="D28" s="22"/>
      <c r="E28" s="36"/>
      <c r="F28" s="36"/>
    </row>
    <row r="29" spans="1:6" s="104" customFormat="1" x14ac:dyDescent="0.2">
      <c r="A29" s="55">
        <f>COUNT($A$6:A27)+1</f>
        <v>4</v>
      </c>
      <c r="B29" s="38" t="s">
        <v>52</v>
      </c>
      <c r="C29" s="37"/>
      <c r="D29" s="22"/>
      <c r="E29" s="36"/>
      <c r="F29" s="36"/>
    </row>
    <row r="30" spans="1:6" s="104" customFormat="1" ht="76.5" x14ac:dyDescent="0.2">
      <c r="A30" s="55"/>
      <c r="B30" s="58" t="s">
        <v>69</v>
      </c>
      <c r="C30" s="37"/>
      <c r="D30" s="22"/>
      <c r="E30" s="36"/>
      <c r="F30" s="36"/>
    </row>
    <row r="31" spans="1:6" s="104" customFormat="1" x14ac:dyDescent="0.2">
      <c r="A31" s="228"/>
      <c r="B31" s="229" t="s">
        <v>39</v>
      </c>
      <c r="C31" s="217"/>
      <c r="D31" s="217"/>
      <c r="E31" s="219"/>
      <c r="F31" s="219"/>
    </row>
    <row r="32" spans="1:6" s="104" customFormat="1" x14ac:dyDescent="0.2">
      <c r="A32" s="55"/>
      <c r="B32" s="39" t="s">
        <v>66</v>
      </c>
      <c r="C32" s="45">
        <v>10</v>
      </c>
      <c r="D32" s="22" t="s">
        <v>1</v>
      </c>
      <c r="E32" s="44"/>
      <c r="F32" s="36">
        <f t="shared" ref="F32" si="2">C32*E32</f>
        <v>0</v>
      </c>
    </row>
    <row r="33" spans="1:6" s="104" customFormat="1" x14ac:dyDescent="0.2">
      <c r="A33" s="56"/>
      <c r="B33" s="51"/>
      <c r="C33" s="46"/>
      <c r="D33" s="47"/>
      <c r="E33" s="48"/>
      <c r="F33" s="48"/>
    </row>
    <row r="34" spans="1:6" s="104" customFormat="1" x14ac:dyDescent="0.2">
      <c r="A34" s="54"/>
      <c r="B34" s="50"/>
      <c r="C34" s="33"/>
      <c r="D34" s="34"/>
      <c r="E34" s="35"/>
      <c r="F34" s="33"/>
    </row>
    <row r="35" spans="1:6" s="104" customFormat="1" x14ac:dyDescent="0.2">
      <c r="A35" s="55">
        <f>COUNT($A$6:A34)+1</f>
        <v>5</v>
      </c>
      <c r="B35" s="38" t="s">
        <v>70</v>
      </c>
      <c r="C35" s="37"/>
      <c r="D35" s="22"/>
      <c r="E35" s="36"/>
      <c r="F35" s="36"/>
    </row>
    <row r="36" spans="1:6" s="104" customFormat="1" ht="38.25" x14ac:dyDescent="0.2">
      <c r="A36" s="55"/>
      <c r="B36" s="58" t="s">
        <v>71</v>
      </c>
      <c r="C36" s="37"/>
      <c r="D36" s="22"/>
      <c r="E36" s="36"/>
      <c r="F36" s="36"/>
    </row>
    <row r="37" spans="1:6" s="104" customFormat="1" x14ac:dyDescent="0.2">
      <c r="A37" s="228"/>
      <c r="B37" s="229" t="s">
        <v>39</v>
      </c>
      <c r="C37" s="217"/>
      <c r="D37" s="217"/>
      <c r="E37" s="219"/>
      <c r="F37" s="219"/>
    </row>
    <row r="38" spans="1:6" s="104" customFormat="1" ht="14.25" x14ac:dyDescent="0.2">
      <c r="A38" s="55"/>
      <c r="B38" s="39" t="s">
        <v>72</v>
      </c>
      <c r="C38" s="45">
        <v>6</v>
      </c>
      <c r="D38" s="22" t="s">
        <v>14</v>
      </c>
      <c r="E38" s="44"/>
      <c r="F38" s="36">
        <f>C38*E38</f>
        <v>0</v>
      </c>
    </row>
    <row r="39" spans="1:6" s="104" customFormat="1" ht="13.5" customHeight="1" x14ac:dyDescent="0.2">
      <c r="A39" s="56"/>
      <c r="B39" s="51"/>
      <c r="C39" s="46"/>
      <c r="D39" s="47"/>
      <c r="E39" s="48"/>
      <c r="F39" s="48"/>
    </row>
    <row r="40" spans="1:6" s="104" customFormat="1" x14ac:dyDescent="0.2">
      <c r="A40" s="54"/>
      <c r="B40" s="50"/>
      <c r="C40" s="33"/>
      <c r="D40" s="34"/>
      <c r="E40" s="35"/>
      <c r="F40" s="33"/>
    </row>
    <row r="41" spans="1:6" s="104" customFormat="1" x14ac:dyDescent="0.2">
      <c r="A41" s="55">
        <f>COUNT($A$5:A40)+1</f>
        <v>6</v>
      </c>
      <c r="B41" s="38" t="s">
        <v>82</v>
      </c>
      <c r="C41" s="37"/>
      <c r="D41" s="22"/>
      <c r="E41" s="36"/>
      <c r="F41" s="36"/>
    </row>
    <row r="42" spans="1:6" s="104" customFormat="1" ht="38.25" x14ac:dyDescent="0.2">
      <c r="A42" s="55"/>
      <c r="B42" s="58" t="s">
        <v>170</v>
      </c>
      <c r="C42" s="37"/>
      <c r="D42" s="22"/>
      <c r="E42" s="36"/>
      <c r="F42" s="36"/>
    </row>
    <row r="43" spans="1:6" s="104" customFormat="1" x14ac:dyDescent="0.2">
      <c r="A43" s="55"/>
      <c r="B43" s="39" t="s">
        <v>166</v>
      </c>
      <c r="C43" s="45">
        <v>9</v>
      </c>
      <c r="D43" s="22" t="s">
        <v>16</v>
      </c>
      <c r="E43" s="44"/>
      <c r="F43" s="36">
        <f>C43*E43</f>
        <v>0</v>
      </c>
    </row>
    <row r="44" spans="1:6" s="104" customFormat="1" x14ac:dyDescent="0.2">
      <c r="A44" s="56"/>
      <c r="B44" s="51"/>
      <c r="C44" s="46"/>
      <c r="D44" s="47"/>
      <c r="E44" s="48"/>
      <c r="F44" s="48"/>
    </row>
    <row r="45" spans="1:6" s="104" customFormat="1" x14ac:dyDescent="0.2">
      <c r="A45" s="54"/>
      <c r="B45" s="50"/>
      <c r="C45" s="33"/>
      <c r="D45" s="34"/>
      <c r="E45" s="35"/>
      <c r="F45" s="33"/>
    </row>
    <row r="46" spans="1:6" s="104" customFormat="1" x14ac:dyDescent="0.2">
      <c r="A46" s="55">
        <f>COUNT($A$6:A45)+1</f>
        <v>7</v>
      </c>
      <c r="B46" s="38" t="s">
        <v>98</v>
      </c>
      <c r="C46" s="37"/>
      <c r="D46" s="22"/>
      <c r="E46" s="36"/>
      <c r="F46" s="36"/>
    </row>
    <row r="47" spans="1:6" s="104" customFormat="1" x14ac:dyDescent="0.2">
      <c r="A47" s="55"/>
      <c r="B47" s="39" t="s">
        <v>111</v>
      </c>
      <c r="C47" s="45"/>
      <c r="D47" s="22"/>
      <c r="E47" s="36"/>
      <c r="F47" s="36"/>
    </row>
    <row r="48" spans="1:6" s="104" customFormat="1" x14ac:dyDescent="0.2">
      <c r="A48" s="55"/>
      <c r="B48" s="39" t="s">
        <v>93</v>
      </c>
      <c r="C48" s="45">
        <v>6</v>
      </c>
      <c r="D48" s="22" t="s">
        <v>1</v>
      </c>
      <c r="E48" s="44"/>
      <c r="F48" s="36">
        <f t="shared" ref="F48" si="3">C48*E48</f>
        <v>0</v>
      </c>
    </row>
    <row r="49" spans="1:6" s="104" customFormat="1" x14ac:dyDescent="0.2">
      <c r="A49" s="56"/>
      <c r="B49" s="51"/>
      <c r="C49" s="46"/>
      <c r="D49" s="47"/>
      <c r="E49" s="48"/>
      <c r="F49" s="48"/>
    </row>
    <row r="50" spans="1:6" s="236" customFormat="1" x14ac:dyDescent="0.2">
      <c r="A50" s="55"/>
      <c r="B50" s="39"/>
      <c r="C50" s="45"/>
      <c r="D50" s="22"/>
      <c r="E50" s="36"/>
      <c r="F50" s="36"/>
    </row>
    <row r="51" spans="1:6" s="104" customFormat="1" x14ac:dyDescent="0.2">
      <c r="A51" s="55">
        <f>COUNT($A$6:A49)+1</f>
        <v>8</v>
      </c>
      <c r="B51" s="38" t="s">
        <v>17</v>
      </c>
      <c r="C51" s="37"/>
      <c r="D51" s="22"/>
      <c r="E51" s="36"/>
      <c r="F51" s="36"/>
    </row>
    <row r="52" spans="1:6" s="104" customFormat="1" ht="38.25" x14ac:dyDescent="0.2">
      <c r="A52" s="55"/>
      <c r="B52" s="39" t="s">
        <v>105</v>
      </c>
      <c r="C52" s="45"/>
      <c r="D52" s="22"/>
      <c r="E52" s="36"/>
      <c r="F52" s="36"/>
    </row>
    <row r="53" spans="1:6" s="104" customFormat="1" x14ac:dyDescent="0.2">
      <c r="B53" s="220"/>
      <c r="C53" s="217"/>
      <c r="D53" s="221">
        <v>0.1</v>
      </c>
      <c r="E53" s="219"/>
      <c r="F53" s="222">
        <f>SUM(F11:F49)*D53</f>
        <v>0</v>
      </c>
    </row>
    <row r="54" spans="1:6" s="104" customFormat="1" x14ac:dyDescent="0.2">
      <c r="A54" s="223"/>
      <c r="B54" s="224"/>
      <c r="C54" s="225"/>
      <c r="D54" s="226"/>
      <c r="E54" s="227"/>
      <c r="F54" s="227"/>
    </row>
    <row r="55" spans="1:6" s="104" customFormat="1" x14ac:dyDescent="0.2">
      <c r="A55" s="40"/>
      <c r="B55" s="52" t="s">
        <v>106</v>
      </c>
      <c r="C55" s="41"/>
      <c r="D55" s="42"/>
      <c r="E55" s="43" t="s">
        <v>13</v>
      </c>
      <c r="F55" s="43">
        <f>SUM(F11:F54)</f>
        <v>0</v>
      </c>
    </row>
    <row r="59" spans="1:6" x14ac:dyDescent="0.2">
      <c r="A59" s="32"/>
      <c r="B59" s="32"/>
      <c r="C59" s="32"/>
      <c r="E59" s="32"/>
      <c r="F59" s="32"/>
    </row>
    <row r="60" spans="1:6" x14ac:dyDescent="0.2">
      <c r="A60" s="32"/>
      <c r="B60" s="32"/>
      <c r="C60" s="32"/>
      <c r="E60" s="32"/>
      <c r="F60" s="32"/>
    </row>
    <row r="61" spans="1:6" x14ac:dyDescent="0.2">
      <c r="A61" s="32"/>
      <c r="B61" s="32"/>
      <c r="C61" s="32"/>
      <c r="E61" s="32"/>
      <c r="F61" s="32"/>
    </row>
    <row r="62" spans="1:6" x14ac:dyDescent="0.2">
      <c r="A62" s="32"/>
      <c r="B62" s="32"/>
      <c r="C62" s="32"/>
      <c r="E62" s="32"/>
      <c r="F62" s="32"/>
    </row>
    <row r="63" spans="1:6" x14ac:dyDescent="0.2">
      <c r="A63" s="32"/>
      <c r="B63" s="32"/>
      <c r="C63" s="32"/>
      <c r="E63" s="32"/>
      <c r="F63" s="32"/>
    </row>
    <row r="64" spans="1:6" x14ac:dyDescent="0.2">
      <c r="A64" s="32"/>
      <c r="B64" s="32"/>
      <c r="C64" s="32"/>
      <c r="E64" s="32"/>
      <c r="F64" s="32"/>
    </row>
    <row r="65" spans="1:6" x14ac:dyDescent="0.2">
      <c r="A65" s="32"/>
      <c r="B65" s="32"/>
      <c r="C65" s="32"/>
      <c r="E65" s="32"/>
      <c r="F65" s="32"/>
    </row>
    <row r="66" spans="1:6" x14ac:dyDescent="0.2">
      <c r="A66" s="32"/>
      <c r="B66" s="32"/>
      <c r="C66" s="32"/>
      <c r="E66" s="32"/>
      <c r="F66" s="32"/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"/>
  <sheetViews>
    <sheetView view="pageBreakPreview" topLeftCell="A44" zoomScale="130" zoomScaleNormal="13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152</v>
      </c>
      <c r="B3" s="49" t="s">
        <v>132</v>
      </c>
      <c r="C3" s="28"/>
      <c r="D3" s="29"/>
    </row>
    <row r="4" spans="1:6" x14ac:dyDescent="0.2">
      <c r="A4" s="27"/>
      <c r="B4" s="49" t="s">
        <v>133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21.75" customHeight="1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32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58</v>
      </c>
      <c r="C19" s="45">
        <v>4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240" customFormat="1" x14ac:dyDescent="0.2">
      <c r="A21" s="55"/>
      <c r="B21" s="39"/>
      <c r="C21" s="45"/>
      <c r="D21" s="22"/>
      <c r="E21" s="36"/>
      <c r="F21" s="36"/>
    </row>
    <row r="22" spans="1:6" s="104" customFormat="1" x14ac:dyDescent="0.2">
      <c r="A22" s="55">
        <f>COUNT($A$6:A20)+1</f>
        <v>3</v>
      </c>
      <c r="B22" s="38" t="s">
        <v>52</v>
      </c>
      <c r="C22" s="37"/>
      <c r="D22" s="22"/>
      <c r="E22" s="36"/>
      <c r="F22" s="36"/>
    </row>
    <row r="23" spans="1:6" s="104" customFormat="1" ht="76.5" x14ac:dyDescent="0.2">
      <c r="A23" s="55"/>
      <c r="B23" s="58" t="s">
        <v>69</v>
      </c>
      <c r="C23" s="37"/>
      <c r="D23" s="22"/>
      <c r="E23" s="36"/>
      <c r="F23" s="36"/>
    </row>
    <row r="24" spans="1:6" s="104" customFormat="1" x14ac:dyDescent="0.2">
      <c r="A24" s="228"/>
      <c r="B24" s="229" t="s">
        <v>39</v>
      </c>
      <c r="C24" s="217"/>
      <c r="D24" s="217"/>
      <c r="E24" s="219"/>
      <c r="F24" s="219"/>
    </row>
    <row r="25" spans="1:6" s="104" customFormat="1" x14ac:dyDescent="0.2">
      <c r="A25" s="55"/>
      <c r="B25" s="39" t="s">
        <v>66</v>
      </c>
      <c r="C25" s="45">
        <v>12</v>
      </c>
      <c r="D25" s="22" t="s">
        <v>1</v>
      </c>
      <c r="E25" s="44"/>
      <c r="F25" s="36">
        <f t="shared" ref="F25" si="2">C25*E25</f>
        <v>0</v>
      </c>
    </row>
    <row r="26" spans="1:6" s="104" customFormat="1" x14ac:dyDescent="0.2">
      <c r="A26" s="56"/>
      <c r="B26" s="51"/>
      <c r="C26" s="46"/>
      <c r="D26" s="47"/>
      <c r="E26" s="48"/>
      <c r="F26" s="48"/>
    </row>
    <row r="27" spans="1:6" s="104" customFormat="1" x14ac:dyDescent="0.2">
      <c r="A27" s="54"/>
      <c r="B27" s="50"/>
      <c r="C27" s="33"/>
      <c r="D27" s="34"/>
      <c r="E27" s="35"/>
      <c r="F27" s="33"/>
    </row>
    <row r="28" spans="1:6" s="104" customFormat="1" x14ac:dyDescent="0.2">
      <c r="A28" s="55">
        <f>COUNT($A$6:A27)+1</f>
        <v>4</v>
      </c>
      <c r="B28" s="38" t="s">
        <v>50</v>
      </c>
      <c r="C28" s="37"/>
      <c r="D28" s="22"/>
      <c r="E28" s="36"/>
      <c r="F28" s="36"/>
    </row>
    <row r="29" spans="1:6" s="104" customFormat="1" ht="51" x14ac:dyDescent="0.2">
      <c r="A29" s="55"/>
      <c r="B29" s="58" t="s">
        <v>126</v>
      </c>
      <c r="C29" s="37"/>
      <c r="D29" s="22"/>
      <c r="E29" s="36"/>
      <c r="F29" s="36"/>
    </row>
    <row r="30" spans="1:6" s="104" customFormat="1" x14ac:dyDescent="0.2">
      <c r="A30" s="228"/>
      <c r="B30" s="229" t="s">
        <v>39</v>
      </c>
      <c r="C30" s="217"/>
      <c r="D30" s="217"/>
      <c r="E30" s="219"/>
      <c r="F30" s="219"/>
    </row>
    <row r="31" spans="1:6" s="104" customFormat="1" x14ac:dyDescent="0.2">
      <c r="A31" s="55"/>
      <c r="B31" s="39" t="s">
        <v>66</v>
      </c>
      <c r="C31" s="45">
        <v>2</v>
      </c>
      <c r="D31" s="22" t="s">
        <v>1</v>
      </c>
      <c r="E31" s="44"/>
      <c r="F31" s="36">
        <f>C31*E31</f>
        <v>0</v>
      </c>
    </row>
    <row r="32" spans="1:6" s="104" customFormat="1" x14ac:dyDescent="0.2">
      <c r="A32" s="56"/>
      <c r="B32" s="51"/>
      <c r="C32" s="46"/>
      <c r="D32" s="47"/>
      <c r="E32" s="48"/>
      <c r="F32" s="48"/>
    </row>
    <row r="33" spans="1:6" s="104" customFormat="1" x14ac:dyDescent="0.2">
      <c r="A33" s="54"/>
      <c r="B33" s="50"/>
      <c r="C33" s="33"/>
      <c r="D33" s="34"/>
      <c r="E33" s="35"/>
      <c r="F33" s="33"/>
    </row>
    <row r="34" spans="1:6" s="104" customFormat="1" x14ac:dyDescent="0.2">
      <c r="A34" s="55">
        <f>COUNT($A$6:A33)+1</f>
        <v>5</v>
      </c>
      <c r="B34" s="38" t="s">
        <v>51</v>
      </c>
      <c r="C34" s="37"/>
      <c r="D34" s="22"/>
      <c r="E34" s="36"/>
      <c r="F34" s="36"/>
    </row>
    <row r="35" spans="1:6" s="104" customFormat="1" ht="51" x14ac:dyDescent="0.2">
      <c r="A35" s="55"/>
      <c r="B35" s="58" t="s">
        <v>68</v>
      </c>
      <c r="C35" s="37"/>
      <c r="D35" s="22"/>
      <c r="E35" s="36"/>
      <c r="F35" s="36"/>
    </row>
    <row r="36" spans="1:6" s="104" customFormat="1" x14ac:dyDescent="0.2">
      <c r="A36" s="228"/>
      <c r="B36" s="229" t="s">
        <v>39</v>
      </c>
      <c r="C36" s="217"/>
      <c r="D36" s="217"/>
      <c r="E36" s="219"/>
      <c r="F36" s="219"/>
    </row>
    <row r="37" spans="1:6" s="104" customFormat="1" x14ac:dyDescent="0.2">
      <c r="A37" s="55"/>
      <c r="B37" s="39" t="s">
        <v>210</v>
      </c>
      <c r="C37" s="45">
        <v>2</v>
      </c>
      <c r="D37" s="22" t="s">
        <v>1</v>
      </c>
      <c r="E37" s="44"/>
      <c r="F37" s="36">
        <f>C37*E37</f>
        <v>0</v>
      </c>
    </row>
    <row r="38" spans="1:6" s="104" customFormat="1" x14ac:dyDescent="0.2">
      <c r="A38" s="56"/>
      <c r="B38" s="51"/>
      <c r="C38" s="46"/>
      <c r="D38" s="47"/>
      <c r="E38" s="48"/>
      <c r="F38" s="48"/>
    </row>
    <row r="39" spans="1:6" s="104" customFormat="1" x14ac:dyDescent="0.2">
      <c r="A39" s="54"/>
      <c r="B39" s="50"/>
      <c r="C39" s="33"/>
      <c r="D39" s="34"/>
      <c r="E39" s="35"/>
      <c r="F39" s="33"/>
    </row>
    <row r="40" spans="1:6" s="104" customFormat="1" x14ac:dyDescent="0.2">
      <c r="A40" s="55">
        <f>COUNT($A$6:A39)+1</f>
        <v>6</v>
      </c>
      <c r="B40" s="38" t="s">
        <v>70</v>
      </c>
      <c r="C40" s="37"/>
      <c r="D40" s="22"/>
      <c r="E40" s="36"/>
      <c r="F40" s="36"/>
    </row>
    <row r="41" spans="1:6" s="104" customFormat="1" ht="38.25" x14ac:dyDescent="0.2">
      <c r="A41" s="55"/>
      <c r="B41" s="58" t="s">
        <v>71</v>
      </c>
      <c r="C41" s="37"/>
      <c r="D41" s="22"/>
      <c r="E41" s="36"/>
      <c r="F41" s="36"/>
    </row>
    <row r="42" spans="1:6" s="104" customFormat="1" x14ac:dyDescent="0.2">
      <c r="A42" s="228"/>
      <c r="B42" s="229" t="s">
        <v>39</v>
      </c>
      <c r="C42" s="217"/>
      <c r="D42" s="217"/>
      <c r="E42" s="219"/>
      <c r="F42" s="219"/>
    </row>
    <row r="43" spans="1:6" s="104" customFormat="1" ht="14.25" x14ac:dyDescent="0.2">
      <c r="A43" s="55"/>
      <c r="B43" s="39" t="s">
        <v>72</v>
      </c>
      <c r="C43" s="45">
        <v>9</v>
      </c>
      <c r="D43" s="22" t="s">
        <v>14</v>
      </c>
      <c r="E43" s="44"/>
      <c r="F43" s="36">
        <f>C43*E43</f>
        <v>0</v>
      </c>
    </row>
    <row r="44" spans="1:6" s="104" customFormat="1" ht="13.5" customHeight="1" x14ac:dyDescent="0.2">
      <c r="A44" s="56"/>
      <c r="B44" s="51"/>
      <c r="C44" s="46"/>
      <c r="D44" s="47"/>
      <c r="E44" s="48"/>
      <c r="F44" s="48"/>
    </row>
    <row r="45" spans="1:6" s="104" customFormat="1" x14ac:dyDescent="0.2">
      <c r="A45" s="54"/>
      <c r="B45" s="50"/>
      <c r="C45" s="33"/>
      <c r="D45" s="34"/>
      <c r="E45" s="35"/>
      <c r="F45" s="33"/>
    </row>
    <row r="46" spans="1:6" s="104" customFormat="1" x14ac:dyDescent="0.2">
      <c r="A46" s="55">
        <f>COUNT($A$5:A45)+1</f>
        <v>7</v>
      </c>
      <c r="B46" s="38" t="s">
        <v>82</v>
      </c>
      <c r="C46" s="37"/>
      <c r="D46" s="22"/>
      <c r="E46" s="36"/>
      <c r="F46" s="36"/>
    </row>
    <row r="47" spans="1:6" s="104" customFormat="1" ht="38.25" x14ac:dyDescent="0.2">
      <c r="A47" s="55"/>
      <c r="B47" s="58" t="s">
        <v>170</v>
      </c>
      <c r="C47" s="37"/>
      <c r="D47" s="22"/>
      <c r="E47" s="36"/>
      <c r="F47" s="36"/>
    </row>
    <row r="48" spans="1:6" s="104" customFormat="1" x14ac:dyDescent="0.2">
      <c r="A48" s="55"/>
      <c r="B48" s="39" t="s">
        <v>166</v>
      </c>
      <c r="C48" s="45">
        <v>20</v>
      </c>
      <c r="D48" s="22" t="s">
        <v>16</v>
      </c>
      <c r="E48" s="44"/>
      <c r="F48" s="36">
        <f>C48*E48</f>
        <v>0</v>
      </c>
    </row>
    <row r="49" spans="1:6" s="104" customFormat="1" x14ac:dyDescent="0.2">
      <c r="A49" s="56"/>
      <c r="B49" s="51"/>
      <c r="C49" s="46"/>
      <c r="D49" s="47"/>
      <c r="E49" s="48"/>
      <c r="F49" s="48"/>
    </row>
    <row r="50" spans="1:6" s="104" customFormat="1" x14ac:dyDescent="0.2">
      <c r="A50" s="54"/>
      <c r="B50" s="50"/>
      <c r="C50" s="33"/>
      <c r="D50" s="34"/>
      <c r="E50" s="35"/>
      <c r="F50" s="33"/>
    </row>
    <row r="51" spans="1:6" s="104" customFormat="1" x14ac:dyDescent="0.2">
      <c r="A51" s="55">
        <f>COUNT($A$6:A50)+1</f>
        <v>8</v>
      </c>
      <c r="B51" s="38" t="s">
        <v>98</v>
      </c>
      <c r="C51" s="37"/>
      <c r="D51" s="22"/>
      <c r="E51" s="36"/>
      <c r="F51" s="36"/>
    </row>
    <row r="52" spans="1:6" s="104" customFormat="1" x14ac:dyDescent="0.2">
      <c r="A52" s="55"/>
      <c r="B52" s="39" t="s">
        <v>111</v>
      </c>
      <c r="C52" s="45"/>
      <c r="D52" s="22"/>
      <c r="E52" s="36"/>
      <c r="F52" s="36"/>
    </row>
    <row r="53" spans="1:6" s="104" customFormat="1" x14ac:dyDescent="0.2">
      <c r="A53" s="55"/>
      <c r="B53" s="39" t="s">
        <v>93</v>
      </c>
      <c r="C53" s="45">
        <v>6</v>
      </c>
      <c r="D53" s="22" t="s">
        <v>1</v>
      </c>
      <c r="E53" s="44"/>
      <c r="F53" s="36">
        <f t="shared" ref="F53" si="3">C53*E53</f>
        <v>0</v>
      </c>
    </row>
    <row r="54" spans="1:6" s="104" customFormat="1" x14ac:dyDescent="0.2">
      <c r="A54" s="56"/>
      <c r="B54" s="51"/>
      <c r="C54" s="46"/>
      <c r="D54" s="47"/>
      <c r="E54" s="48"/>
      <c r="F54" s="48"/>
    </row>
    <row r="55" spans="1:6" s="236" customFormat="1" x14ac:dyDescent="0.2">
      <c r="A55" s="55"/>
      <c r="B55" s="39"/>
      <c r="C55" s="45"/>
      <c r="D55" s="22"/>
      <c r="E55" s="36"/>
      <c r="F55" s="36"/>
    </row>
    <row r="56" spans="1:6" s="104" customFormat="1" x14ac:dyDescent="0.2">
      <c r="A56" s="55">
        <f>COUNT($A$6:A54)+1</f>
        <v>9</v>
      </c>
      <c r="B56" s="38" t="s">
        <v>17</v>
      </c>
      <c r="C56" s="37"/>
      <c r="D56" s="22"/>
      <c r="E56" s="36"/>
      <c r="F56" s="36"/>
    </row>
    <row r="57" spans="1:6" s="104" customFormat="1" ht="38.25" x14ac:dyDescent="0.2">
      <c r="A57" s="55"/>
      <c r="B57" s="39" t="s">
        <v>105</v>
      </c>
      <c r="C57" s="45"/>
      <c r="D57" s="22"/>
      <c r="E57" s="36"/>
      <c r="F57" s="36"/>
    </row>
    <row r="58" spans="1:6" s="104" customFormat="1" x14ac:dyDescent="0.2">
      <c r="B58" s="220"/>
      <c r="C58" s="217"/>
      <c r="D58" s="221">
        <v>0.1</v>
      </c>
      <c r="E58" s="219"/>
      <c r="F58" s="222">
        <f>SUM(F11:F54)*D58</f>
        <v>0</v>
      </c>
    </row>
    <row r="59" spans="1:6" s="104" customFormat="1" x14ac:dyDescent="0.2">
      <c r="A59" s="223"/>
      <c r="B59" s="224"/>
      <c r="C59" s="225"/>
      <c r="D59" s="226"/>
      <c r="E59" s="227"/>
      <c r="F59" s="227"/>
    </row>
    <row r="60" spans="1:6" s="104" customFormat="1" x14ac:dyDescent="0.2">
      <c r="A60" s="40"/>
      <c r="B60" s="52" t="s">
        <v>106</v>
      </c>
      <c r="C60" s="41"/>
      <c r="D60" s="42"/>
      <c r="E60" s="43" t="s">
        <v>13</v>
      </c>
      <c r="F60" s="43">
        <f>SUM(F11:F59)</f>
        <v>0</v>
      </c>
    </row>
    <row r="64" spans="1:6" x14ac:dyDescent="0.2">
      <c r="A64" s="32"/>
      <c r="B64" s="32"/>
      <c r="C64" s="32"/>
      <c r="E64" s="32"/>
      <c r="F64" s="32"/>
    </row>
    <row r="65" spans="1:6" x14ac:dyDescent="0.2">
      <c r="A65" s="32"/>
      <c r="B65" s="32"/>
      <c r="C65" s="32"/>
      <c r="E65" s="32"/>
      <c r="F65" s="32"/>
    </row>
    <row r="66" spans="1:6" x14ac:dyDescent="0.2">
      <c r="A66" s="32"/>
      <c r="B66" s="32"/>
      <c r="C66" s="32"/>
      <c r="E66" s="32"/>
      <c r="F66" s="32"/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view="pageBreakPreview" topLeftCell="A55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153</v>
      </c>
      <c r="B3" s="49" t="s">
        <v>136</v>
      </c>
      <c r="C3" s="28"/>
      <c r="D3" s="29"/>
    </row>
    <row r="4" spans="1:6" x14ac:dyDescent="0.2">
      <c r="A4" s="27"/>
      <c r="B4" s="49" t="s">
        <v>135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8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4"/>
      <c r="B12" s="50"/>
      <c r="C12" s="33"/>
      <c r="D12" s="34"/>
      <c r="E12" s="35"/>
      <c r="F12" s="33"/>
    </row>
    <row r="13" spans="1:6" s="104" customFormat="1" x14ac:dyDescent="0.2">
      <c r="A13" s="55">
        <f>COUNT($A$6:A12)+1</f>
        <v>2</v>
      </c>
      <c r="B13" s="38" t="s">
        <v>52</v>
      </c>
      <c r="C13" s="37"/>
      <c r="D13" s="22"/>
      <c r="E13" s="36"/>
      <c r="F13" s="36"/>
    </row>
    <row r="14" spans="1:6" s="104" customFormat="1" ht="76.5" x14ac:dyDescent="0.2">
      <c r="A14" s="55"/>
      <c r="B14" s="58" t="s">
        <v>69</v>
      </c>
      <c r="C14" s="37"/>
      <c r="D14" s="22"/>
      <c r="E14" s="36"/>
      <c r="F14" s="36"/>
    </row>
    <row r="15" spans="1:6" s="104" customFormat="1" x14ac:dyDescent="0.2">
      <c r="A15" s="228"/>
      <c r="B15" s="229" t="s">
        <v>39</v>
      </c>
      <c r="C15" s="217"/>
      <c r="D15" s="217"/>
      <c r="E15" s="219"/>
      <c r="F15" s="219"/>
    </row>
    <row r="16" spans="1:6" s="104" customFormat="1" x14ac:dyDescent="0.2">
      <c r="A16" s="55"/>
      <c r="B16" s="39" t="s">
        <v>137</v>
      </c>
      <c r="C16" s="45">
        <v>2</v>
      </c>
      <c r="D16" s="22" t="s">
        <v>1</v>
      </c>
      <c r="E16" s="44"/>
      <c r="F16" s="36">
        <f t="shared" ref="F16" si="0">C16*E16</f>
        <v>0</v>
      </c>
    </row>
    <row r="17" spans="1:6" s="104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4"/>
      <c r="B18" s="50"/>
      <c r="C18" s="33"/>
      <c r="D18" s="34"/>
      <c r="E18" s="35"/>
      <c r="F18" s="33"/>
    </row>
    <row r="19" spans="1:6" s="104" customFormat="1" x14ac:dyDescent="0.2">
      <c r="A19" s="55">
        <f>COUNT($A$6:A18)+1</f>
        <v>3</v>
      </c>
      <c r="B19" s="38" t="s">
        <v>70</v>
      </c>
      <c r="C19" s="37"/>
      <c r="D19" s="22"/>
      <c r="E19" s="36"/>
      <c r="F19" s="36"/>
    </row>
    <row r="20" spans="1:6" s="104" customFormat="1" ht="38.25" x14ac:dyDescent="0.2">
      <c r="A20" s="55"/>
      <c r="B20" s="58" t="s">
        <v>71</v>
      </c>
      <c r="C20" s="37"/>
      <c r="D20" s="22"/>
      <c r="E20" s="36"/>
      <c r="F20" s="36"/>
    </row>
    <row r="21" spans="1:6" s="104" customFormat="1" x14ac:dyDescent="0.2">
      <c r="A21" s="228"/>
      <c r="B21" s="229" t="s">
        <v>39</v>
      </c>
      <c r="C21" s="217"/>
      <c r="D21" s="217"/>
      <c r="E21" s="219"/>
      <c r="F21" s="219"/>
    </row>
    <row r="22" spans="1:6" s="104" customFormat="1" ht="14.25" x14ac:dyDescent="0.2">
      <c r="A22" s="55"/>
      <c r="B22" s="39" t="s">
        <v>72</v>
      </c>
      <c r="C22" s="45">
        <v>6</v>
      </c>
      <c r="D22" s="22" t="s">
        <v>14</v>
      </c>
      <c r="E22" s="44"/>
      <c r="F22" s="36">
        <f>C22*E22</f>
        <v>0</v>
      </c>
    </row>
    <row r="23" spans="1:6" s="104" customFormat="1" ht="13.5" customHeight="1" x14ac:dyDescent="0.2">
      <c r="A23" s="56"/>
      <c r="B23" s="51"/>
      <c r="C23" s="46"/>
      <c r="D23" s="47"/>
      <c r="E23" s="48"/>
      <c r="F23" s="48"/>
    </row>
    <row r="24" spans="1:6" s="104" customFormat="1" x14ac:dyDescent="0.2">
      <c r="A24" s="54"/>
      <c r="B24" s="50"/>
      <c r="C24" s="33"/>
      <c r="D24" s="34"/>
      <c r="E24" s="35"/>
      <c r="F24" s="33"/>
    </row>
    <row r="25" spans="1:6" s="104" customFormat="1" x14ac:dyDescent="0.2">
      <c r="A25" s="55">
        <f>COUNT($A$5:A24)+1</f>
        <v>4</v>
      </c>
      <c r="B25" s="38" t="s">
        <v>82</v>
      </c>
      <c r="C25" s="37"/>
      <c r="D25" s="22"/>
      <c r="E25" s="36"/>
      <c r="F25" s="36"/>
    </row>
    <row r="26" spans="1:6" s="104" customFormat="1" ht="38.25" x14ac:dyDescent="0.2">
      <c r="A26" s="55"/>
      <c r="B26" s="58" t="s">
        <v>170</v>
      </c>
      <c r="C26" s="37"/>
      <c r="D26" s="22"/>
      <c r="E26" s="36"/>
      <c r="F26" s="36"/>
    </row>
    <row r="27" spans="1:6" s="104" customFormat="1" x14ac:dyDescent="0.2">
      <c r="A27" s="55"/>
      <c r="B27" s="39" t="s">
        <v>171</v>
      </c>
      <c r="C27" s="45">
        <v>4</v>
      </c>
      <c r="D27" s="22" t="s">
        <v>16</v>
      </c>
      <c r="E27" s="44"/>
      <c r="F27" s="36">
        <f>C27*E27</f>
        <v>0</v>
      </c>
    </row>
    <row r="28" spans="1:6" s="104" customFormat="1" x14ac:dyDescent="0.2">
      <c r="A28" s="56"/>
      <c r="B28" s="51"/>
      <c r="C28" s="46"/>
      <c r="D28" s="47"/>
      <c r="E28" s="48"/>
      <c r="F28" s="48"/>
    </row>
    <row r="29" spans="1:6" s="104" customFormat="1" x14ac:dyDescent="0.2">
      <c r="A29" s="54"/>
      <c r="B29" s="50"/>
      <c r="C29" s="33"/>
      <c r="D29" s="34"/>
      <c r="E29" s="35"/>
      <c r="F29" s="33"/>
    </row>
    <row r="30" spans="1:6" s="104" customFormat="1" x14ac:dyDescent="0.2">
      <c r="A30" s="55">
        <f>COUNT($A$6:A29)+1</f>
        <v>5</v>
      </c>
      <c r="B30" s="38" t="s">
        <v>98</v>
      </c>
      <c r="C30" s="37"/>
      <c r="D30" s="22"/>
      <c r="E30" s="36"/>
      <c r="F30" s="36"/>
    </row>
    <row r="31" spans="1:6" s="104" customFormat="1" x14ac:dyDescent="0.2">
      <c r="A31" s="55"/>
      <c r="B31" s="39" t="s">
        <v>111</v>
      </c>
      <c r="C31" s="45"/>
      <c r="D31" s="22"/>
      <c r="E31" s="36"/>
      <c r="F31" s="36"/>
    </row>
    <row r="32" spans="1:6" s="104" customFormat="1" x14ac:dyDescent="0.2">
      <c r="A32" s="55"/>
      <c r="B32" s="39" t="s">
        <v>137</v>
      </c>
      <c r="C32" s="45">
        <v>2</v>
      </c>
      <c r="D32" s="22" t="s">
        <v>1</v>
      </c>
      <c r="E32" s="44"/>
      <c r="F32" s="36">
        <f t="shared" ref="F32" si="1">C32*E32</f>
        <v>0</v>
      </c>
    </row>
    <row r="33" spans="1:6" s="104" customFormat="1" x14ac:dyDescent="0.2">
      <c r="A33" s="56"/>
      <c r="B33" s="51"/>
      <c r="C33" s="46"/>
      <c r="D33" s="47"/>
      <c r="E33" s="48"/>
      <c r="F33" s="48"/>
    </row>
    <row r="34" spans="1:6" s="104" customFormat="1" x14ac:dyDescent="0.2">
      <c r="A34" s="54"/>
      <c r="B34" s="50"/>
      <c r="C34" s="33"/>
      <c r="D34" s="34"/>
      <c r="E34" s="35"/>
      <c r="F34" s="33"/>
    </row>
    <row r="35" spans="1:6" s="104" customFormat="1" x14ac:dyDescent="0.2">
      <c r="A35" s="55">
        <f>COUNT($A$1:A34)+1</f>
        <v>6</v>
      </c>
      <c r="B35" s="38" t="s">
        <v>51</v>
      </c>
      <c r="C35" s="37"/>
      <c r="D35" s="22"/>
      <c r="E35" s="36"/>
      <c r="F35" s="36"/>
    </row>
    <row r="36" spans="1:6" s="104" customFormat="1" ht="51" x14ac:dyDescent="0.2">
      <c r="A36" s="55"/>
      <c r="B36" s="58" t="s">
        <v>68</v>
      </c>
      <c r="C36" s="37"/>
      <c r="D36" s="22"/>
      <c r="E36" s="36"/>
      <c r="F36" s="36"/>
    </row>
    <row r="37" spans="1:6" s="104" customFormat="1" x14ac:dyDescent="0.2">
      <c r="A37" s="228"/>
      <c r="B37" s="229" t="s">
        <v>39</v>
      </c>
      <c r="C37" s="217"/>
      <c r="D37" s="217"/>
      <c r="E37" s="219"/>
      <c r="F37" s="219"/>
    </row>
    <row r="38" spans="1:6" s="104" customFormat="1" x14ac:dyDescent="0.2">
      <c r="A38" s="55"/>
      <c r="B38" s="39" t="s">
        <v>137</v>
      </c>
      <c r="C38" s="45">
        <v>2</v>
      </c>
      <c r="D38" s="22" t="s">
        <v>1</v>
      </c>
      <c r="E38" s="44"/>
      <c r="F38" s="36">
        <f t="shared" ref="F38" si="2">C38*E38</f>
        <v>0</v>
      </c>
    </row>
    <row r="39" spans="1:6" s="104" customFormat="1" x14ac:dyDescent="0.2">
      <c r="A39" s="55"/>
      <c r="B39" s="39"/>
      <c r="C39" s="45"/>
      <c r="D39" s="22"/>
      <c r="E39" s="36"/>
      <c r="F39" s="36"/>
    </row>
    <row r="40" spans="1:6" s="104" customFormat="1" x14ac:dyDescent="0.2">
      <c r="A40" s="54"/>
      <c r="B40" s="50"/>
      <c r="C40" s="33"/>
      <c r="D40" s="34"/>
      <c r="E40" s="35"/>
      <c r="F40" s="33"/>
    </row>
    <row r="41" spans="1:6" s="104" customFormat="1" x14ac:dyDescent="0.2">
      <c r="A41" s="55">
        <f>COUNT($A$6:A40)+1</f>
        <v>7</v>
      </c>
      <c r="B41" s="38" t="s">
        <v>50</v>
      </c>
      <c r="C41" s="37"/>
      <c r="D41" s="22"/>
      <c r="E41" s="36"/>
      <c r="F41" s="36"/>
    </row>
    <row r="42" spans="1:6" s="104" customFormat="1" ht="51" x14ac:dyDescent="0.2">
      <c r="A42" s="55"/>
      <c r="B42" s="58" t="s">
        <v>126</v>
      </c>
      <c r="C42" s="37"/>
      <c r="D42" s="22"/>
      <c r="E42" s="36"/>
      <c r="F42" s="36"/>
    </row>
    <row r="43" spans="1:6" s="104" customFormat="1" x14ac:dyDescent="0.2">
      <c r="A43" s="228"/>
      <c r="B43" s="229" t="s">
        <v>39</v>
      </c>
      <c r="C43" s="217"/>
      <c r="D43" s="217"/>
      <c r="E43" s="219"/>
      <c r="F43" s="219"/>
    </row>
    <row r="44" spans="1:6" s="104" customFormat="1" x14ac:dyDescent="0.2">
      <c r="A44" s="55"/>
      <c r="B44" s="39" t="s">
        <v>137</v>
      </c>
      <c r="C44" s="45">
        <v>2</v>
      </c>
      <c r="D44" s="22" t="s">
        <v>1</v>
      </c>
      <c r="E44" s="44"/>
      <c r="F44" s="36">
        <f t="shared" ref="F44" si="3">C44*E44</f>
        <v>0</v>
      </c>
    </row>
    <row r="45" spans="1:6" s="104" customFormat="1" x14ac:dyDescent="0.2">
      <c r="A45" s="56"/>
      <c r="B45" s="51"/>
      <c r="C45" s="46"/>
      <c r="D45" s="47"/>
      <c r="E45" s="48"/>
      <c r="F45" s="48"/>
    </row>
    <row r="46" spans="1:6" s="104" customFormat="1" x14ac:dyDescent="0.2">
      <c r="A46" s="54"/>
      <c r="B46" s="50"/>
      <c r="C46" s="33"/>
      <c r="D46" s="34"/>
      <c r="E46" s="35"/>
      <c r="F46" s="33"/>
    </row>
    <row r="47" spans="1:6" s="104" customFormat="1" x14ac:dyDescent="0.2">
      <c r="A47" s="55">
        <f>COUNT($A$6:A46)+1</f>
        <v>8</v>
      </c>
      <c r="B47" s="38" t="s">
        <v>87</v>
      </c>
      <c r="C47" s="37"/>
      <c r="D47" s="22"/>
      <c r="E47" s="36"/>
      <c r="F47" s="36"/>
    </row>
    <row r="48" spans="1:6" s="104" customFormat="1" ht="38.25" x14ac:dyDescent="0.2">
      <c r="A48" s="55"/>
      <c r="B48" s="39" t="s">
        <v>88</v>
      </c>
      <c r="C48" s="45"/>
      <c r="D48" s="22"/>
      <c r="E48" s="36"/>
      <c r="F48" s="36"/>
    </row>
    <row r="49" spans="1:6" s="104" customFormat="1" x14ac:dyDescent="0.2">
      <c r="A49" s="211"/>
      <c r="B49" s="229" t="s">
        <v>39</v>
      </c>
      <c r="C49" s="217"/>
      <c r="D49" s="217"/>
      <c r="E49" s="219"/>
      <c r="F49" s="219"/>
    </row>
    <row r="50" spans="1:6" s="104" customFormat="1" ht="14.25" x14ac:dyDescent="0.2">
      <c r="A50" s="55"/>
      <c r="B50" s="39" t="s">
        <v>89</v>
      </c>
      <c r="C50" s="45">
        <v>1</v>
      </c>
      <c r="D50" s="22" t="s">
        <v>9</v>
      </c>
      <c r="E50" s="44"/>
      <c r="F50" s="36">
        <f t="shared" ref="F50" si="4">C50*E50</f>
        <v>0</v>
      </c>
    </row>
    <row r="51" spans="1:6" s="104" customFormat="1" x14ac:dyDescent="0.2">
      <c r="A51" s="56"/>
      <c r="B51" s="51"/>
      <c r="C51" s="46"/>
      <c r="D51" s="47"/>
      <c r="E51" s="48"/>
      <c r="F51" s="48"/>
    </row>
    <row r="52" spans="1:6" s="104" customFormat="1" x14ac:dyDescent="0.2">
      <c r="A52" s="54"/>
      <c r="B52" s="50"/>
      <c r="C52" s="33"/>
      <c r="D52" s="34"/>
      <c r="E52" s="35"/>
      <c r="F52" s="33"/>
    </row>
    <row r="53" spans="1:6" s="104" customFormat="1" x14ac:dyDescent="0.2">
      <c r="A53" s="55">
        <f>COUNT($A$1:A52)+1</f>
        <v>9</v>
      </c>
      <c r="B53" s="38" t="s">
        <v>91</v>
      </c>
      <c r="C53" s="37"/>
      <c r="D53" s="22"/>
      <c r="E53" s="36"/>
      <c r="F53" s="36"/>
    </row>
    <row r="54" spans="1:6" s="104" customFormat="1" ht="38.25" x14ac:dyDescent="0.2">
      <c r="A54" s="55"/>
      <c r="B54" s="39" t="s">
        <v>92</v>
      </c>
      <c r="C54" s="45"/>
      <c r="D54" s="22"/>
      <c r="E54" s="36"/>
      <c r="F54" s="36"/>
    </row>
    <row r="55" spans="1:6" s="104" customFormat="1" x14ac:dyDescent="0.2">
      <c r="A55" s="213"/>
      <c r="B55" s="229" t="s">
        <v>49</v>
      </c>
      <c r="C55" s="217"/>
      <c r="D55" s="217"/>
      <c r="E55" s="219"/>
      <c r="F55" s="219"/>
    </row>
    <row r="56" spans="1:6" s="104" customFormat="1" x14ac:dyDescent="0.2">
      <c r="A56" s="55"/>
      <c r="B56" s="39" t="s">
        <v>159</v>
      </c>
      <c r="C56" s="45">
        <v>2</v>
      </c>
      <c r="D56" s="22" t="s">
        <v>1</v>
      </c>
      <c r="E56" s="44"/>
      <c r="F56" s="36">
        <f t="shared" ref="F56" si="5">C56*E56</f>
        <v>0</v>
      </c>
    </row>
    <row r="57" spans="1:6" s="104" customFormat="1" x14ac:dyDescent="0.2">
      <c r="A57" s="55"/>
      <c r="B57" s="39"/>
      <c r="C57" s="45"/>
      <c r="D57" s="22"/>
      <c r="E57" s="74"/>
      <c r="F57" s="36"/>
    </row>
    <row r="58" spans="1:6" s="104" customFormat="1" x14ac:dyDescent="0.2">
      <c r="A58" s="70"/>
      <c r="B58" s="71"/>
      <c r="C58" s="72"/>
      <c r="D58" s="73"/>
      <c r="E58" s="74"/>
      <c r="F58" s="74"/>
    </row>
    <row r="59" spans="1:6" s="104" customFormat="1" x14ac:dyDescent="0.2">
      <c r="A59" s="55">
        <f>COUNT($A$6:A58)+1</f>
        <v>10</v>
      </c>
      <c r="B59" s="38" t="s">
        <v>80</v>
      </c>
      <c r="C59" s="37"/>
      <c r="D59" s="22"/>
      <c r="E59" s="36"/>
      <c r="F59" s="36"/>
    </row>
    <row r="60" spans="1:6" s="104" customFormat="1" ht="51" x14ac:dyDescent="0.2">
      <c r="A60" s="55"/>
      <c r="B60" s="58" t="s">
        <v>160</v>
      </c>
      <c r="C60" s="37"/>
      <c r="D60" s="22"/>
      <c r="E60" s="36"/>
      <c r="F60" s="36"/>
    </row>
    <row r="61" spans="1:6" s="104" customFormat="1" ht="14.25" x14ac:dyDescent="0.2">
      <c r="A61" s="55"/>
      <c r="B61" s="39" t="s">
        <v>81</v>
      </c>
      <c r="C61" s="45">
        <v>0.5</v>
      </c>
      <c r="D61" s="22" t="s">
        <v>14</v>
      </c>
      <c r="E61" s="44"/>
      <c r="F61" s="36">
        <f t="shared" ref="F61" si="6">C61*E61</f>
        <v>0</v>
      </c>
    </row>
    <row r="62" spans="1:6" s="104" customFormat="1" x14ac:dyDescent="0.2">
      <c r="A62" s="56"/>
      <c r="B62" s="51"/>
      <c r="C62" s="46"/>
      <c r="D62" s="47"/>
      <c r="E62" s="48"/>
      <c r="F62" s="48"/>
    </row>
    <row r="63" spans="1:6" s="104" customFormat="1" x14ac:dyDescent="0.2">
      <c r="A63" s="75"/>
      <c r="B63" s="76"/>
      <c r="C63" s="77"/>
      <c r="D63" s="78"/>
      <c r="E63" s="79"/>
      <c r="F63" s="77"/>
    </row>
    <row r="64" spans="1:6" s="104" customFormat="1" x14ac:dyDescent="0.2">
      <c r="A64" s="55">
        <f>COUNT($A$6:A63)+1</f>
        <v>11</v>
      </c>
      <c r="B64" s="38" t="s">
        <v>101</v>
      </c>
      <c r="C64" s="37"/>
      <c r="D64" s="22"/>
      <c r="E64" s="36"/>
      <c r="F64" s="36"/>
    </row>
    <row r="65" spans="1:6" s="104" customFormat="1" ht="38.25" x14ac:dyDescent="0.2">
      <c r="A65" s="55"/>
      <c r="B65" s="39" t="s">
        <v>128</v>
      </c>
      <c r="C65" s="45"/>
      <c r="D65" s="22"/>
      <c r="E65" s="36"/>
      <c r="F65" s="36"/>
    </row>
    <row r="66" spans="1:6" s="104" customFormat="1" ht="14.25" x14ac:dyDescent="0.2">
      <c r="A66" s="55"/>
      <c r="B66" s="39"/>
      <c r="C66" s="45">
        <v>0.5</v>
      </c>
      <c r="D66" s="22" t="s">
        <v>14</v>
      </c>
      <c r="E66" s="44"/>
      <c r="F66" s="36">
        <f>C66*E66</f>
        <v>0</v>
      </c>
    </row>
    <row r="67" spans="1:6" s="104" customFormat="1" x14ac:dyDescent="0.2">
      <c r="A67" s="56"/>
      <c r="B67" s="51"/>
      <c r="C67" s="46"/>
      <c r="D67" s="47"/>
      <c r="E67" s="48"/>
      <c r="F67" s="48"/>
    </row>
    <row r="68" spans="1:6" s="104" customFormat="1" x14ac:dyDescent="0.2">
      <c r="A68" s="54"/>
      <c r="B68" s="50"/>
      <c r="C68" s="33"/>
      <c r="D68" s="34"/>
      <c r="E68" s="35"/>
      <c r="F68" s="33"/>
    </row>
    <row r="69" spans="1:6" s="104" customFormat="1" x14ac:dyDescent="0.2">
      <c r="A69" s="55">
        <f>COUNT($A$6:A67)+1</f>
        <v>12</v>
      </c>
      <c r="B69" s="38" t="s">
        <v>102</v>
      </c>
      <c r="C69" s="37"/>
      <c r="D69" s="22"/>
      <c r="E69" s="36"/>
      <c r="F69" s="36"/>
    </row>
    <row r="70" spans="1:6" s="104" customFormat="1" ht="63.75" x14ac:dyDescent="0.2">
      <c r="A70" s="55"/>
      <c r="B70" s="39" t="s">
        <v>127</v>
      </c>
      <c r="C70" s="45"/>
      <c r="D70" s="22"/>
      <c r="E70" s="36"/>
      <c r="F70" s="36"/>
    </row>
    <row r="71" spans="1:6" s="104" customFormat="1" x14ac:dyDescent="0.2">
      <c r="A71" s="211"/>
      <c r="B71" s="216" t="s">
        <v>39</v>
      </c>
      <c r="C71" s="217"/>
      <c r="D71" s="217"/>
      <c r="E71" s="219"/>
      <c r="F71" s="219"/>
    </row>
    <row r="72" spans="1:6" s="104" customFormat="1" x14ac:dyDescent="0.2">
      <c r="A72" s="55"/>
      <c r="B72" s="39" t="s">
        <v>103</v>
      </c>
      <c r="C72" s="45">
        <v>0.5</v>
      </c>
      <c r="D72" s="22" t="s">
        <v>16</v>
      </c>
      <c r="E72" s="44"/>
      <c r="F72" s="36">
        <f>C72*E72</f>
        <v>0</v>
      </c>
    </row>
    <row r="73" spans="1:6" s="104" customFormat="1" x14ac:dyDescent="0.2">
      <c r="A73" s="56"/>
      <c r="B73" s="51"/>
      <c r="C73" s="46"/>
      <c r="D73" s="47"/>
      <c r="E73" s="48"/>
      <c r="F73" s="48"/>
    </row>
    <row r="74" spans="1:6" s="104" customFormat="1" x14ac:dyDescent="0.2">
      <c r="A74" s="55"/>
      <c r="B74" s="39"/>
      <c r="C74" s="45"/>
      <c r="D74" s="22"/>
      <c r="E74" s="36"/>
      <c r="F74" s="36"/>
    </row>
    <row r="75" spans="1:6" s="104" customFormat="1" x14ac:dyDescent="0.2">
      <c r="A75" s="55">
        <f>COUNT($A$6:A73)+1</f>
        <v>13</v>
      </c>
      <c r="B75" s="38" t="s">
        <v>17</v>
      </c>
      <c r="C75" s="37"/>
      <c r="D75" s="22"/>
      <c r="E75" s="36"/>
      <c r="F75" s="36"/>
    </row>
    <row r="76" spans="1:6" s="104" customFormat="1" ht="38.25" x14ac:dyDescent="0.2">
      <c r="A76" s="55"/>
      <c r="B76" s="39" t="s">
        <v>105</v>
      </c>
      <c r="C76" s="45"/>
      <c r="D76" s="22"/>
      <c r="E76" s="36"/>
      <c r="F76" s="36"/>
    </row>
    <row r="77" spans="1:6" s="104" customFormat="1" x14ac:dyDescent="0.2">
      <c r="B77" s="220"/>
      <c r="C77" s="217"/>
      <c r="D77" s="221">
        <v>0.1</v>
      </c>
      <c r="E77" s="219"/>
      <c r="F77" s="222">
        <f>SUM(F10:F33)*D77</f>
        <v>0</v>
      </c>
    </row>
    <row r="78" spans="1:6" s="104" customFormat="1" x14ac:dyDescent="0.2">
      <c r="A78" s="223"/>
      <c r="B78" s="224"/>
      <c r="C78" s="225"/>
      <c r="D78" s="226"/>
      <c r="E78" s="227"/>
      <c r="F78" s="227"/>
    </row>
    <row r="79" spans="1:6" s="104" customFormat="1" x14ac:dyDescent="0.2">
      <c r="A79" s="40"/>
      <c r="B79" s="52" t="s">
        <v>106</v>
      </c>
      <c r="C79" s="41"/>
      <c r="D79" s="42"/>
      <c r="E79" s="43" t="s">
        <v>13</v>
      </c>
      <c r="F79" s="43">
        <f>SUM(F10:F78)</f>
        <v>0</v>
      </c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28" max="5" man="1"/>
    <brk id="6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2"/>
  <sheetViews>
    <sheetView view="pageBreakPreview" topLeftCell="A75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154</v>
      </c>
      <c r="B3" s="49" t="s">
        <v>138</v>
      </c>
      <c r="C3" s="28"/>
      <c r="D3" s="29"/>
    </row>
    <row r="4" spans="1:6" x14ac:dyDescent="0.2">
      <c r="A4" s="27"/>
      <c r="B4" s="49" t="s">
        <v>139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14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4"/>
      <c r="B12" s="50"/>
      <c r="C12" s="33"/>
      <c r="D12" s="34"/>
      <c r="E12" s="35"/>
      <c r="F12" s="33"/>
    </row>
    <row r="13" spans="1:6" s="104" customFormat="1" x14ac:dyDescent="0.2">
      <c r="A13" s="55">
        <f>COUNT($A$6:A12)+1</f>
        <v>2</v>
      </c>
      <c r="B13" s="38" t="s">
        <v>52</v>
      </c>
      <c r="C13" s="37"/>
      <c r="D13" s="22"/>
      <c r="E13" s="36"/>
      <c r="F13" s="36"/>
    </row>
    <row r="14" spans="1:6" s="104" customFormat="1" ht="76.5" x14ac:dyDescent="0.2">
      <c r="A14" s="55"/>
      <c r="B14" s="58" t="s">
        <v>69</v>
      </c>
      <c r="C14" s="37"/>
      <c r="D14" s="22"/>
      <c r="E14" s="36"/>
      <c r="F14" s="36"/>
    </row>
    <row r="15" spans="1:6" s="104" customFormat="1" x14ac:dyDescent="0.2">
      <c r="A15" s="228"/>
      <c r="B15" s="229" t="s">
        <v>39</v>
      </c>
      <c r="C15" s="217"/>
      <c r="D15" s="217"/>
      <c r="E15" s="219"/>
      <c r="F15" s="219"/>
    </row>
    <row r="16" spans="1:6" s="104" customFormat="1" x14ac:dyDescent="0.2">
      <c r="A16" s="55"/>
      <c r="B16" s="39" t="s">
        <v>137</v>
      </c>
      <c r="C16" s="45">
        <v>2</v>
      </c>
      <c r="D16" s="22" t="s">
        <v>1</v>
      </c>
      <c r="E16" s="44"/>
      <c r="F16" s="36">
        <f t="shared" ref="F16" si="0">C16*E16</f>
        <v>0</v>
      </c>
    </row>
    <row r="17" spans="1:6" s="104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4"/>
      <c r="B18" s="50"/>
      <c r="C18" s="33"/>
      <c r="D18" s="34"/>
      <c r="E18" s="35"/>
      <c r="F18" s="33"/>
    </row>
    <row r="19" spans="1:6" s="104" customFormat="1" x14ac:dyDescent="0.2">
      <c r="A19" s="55">
        <f>COUNT($A$6:A18)+1</f>
        <v>3</v>
      </c>
      <c r="B19" s="38" t="s">
        <v>70</v>
      </c>
      <c r="C19" s="37"/>
      <c r="D19" s="22"/>
      <c r="E19" s="36"/>
      <c r="F19" s="36"/>
    </row>
    <row r="20" spans="1:6" s="104" customFormat="1" ht="38.25" x14ac:dyDescent="0.2">
      <c r="A20" s="55"/>
      <c r="B20" s="58" t="s">
        <v>71</v>
      </c>
      <c r="C20" s="37"/>
      <c r="D20" s="22"/>
      <c r="E20" s="36"/>
      <c r="F20" s="36"/>
    </row>
    <row r="21" spans="1:6" s="104" customFormat="1" x14ac:dyDescent="0.2">
      <c r="A21" s="228"/>
      <c r="B21" s="229" t="s">
        <v>39</v>
      </c>
      <c r="C21" s="217"/>
      <c r="D21" s="217"/>
      <c r="E21" s="219"/>
      <c r="F21" s="219"/>
    </row>
    <row r="22" spans="1:6" s="104" customFormat="1" ht="14.25" x14ac:dyDescent="0.2">
      <c r="A22" s="55"/>
      <c r="B22" s="39" t="s">
        <v>72</v>
      </c>
      <c r="C22" s="45">
        <v>9</v>
      </c>
      <c r="D22" s="22" t="s">
        <v>14</v>
      </c>
      <c r="E22" s="44"/>
      <c r="F22" s="36">
        <f>C22*E22</f>
        <v>0</v>
      </c>
    </row>
    <row r="23" spans="1:6" s="104" customFormat="1" ht="13.5" customHeight="1" x14ac:dyDescent="0.2">
      <c r="A23" s="56"/>
      <c r="B23" s="51"/>
      <c r="C23" s="46"/>
      <c r="D23" s="47"/>
      <c r="E23" s="48"/>
      <c r="F23" s="48"/>
    </row>
    <row r="24" spans="1:6" s="104" customFormat="1" x14ac:dyDescent="0.2">
      <c r="A24" s="54"/>
      <c r="B24" s="50"/>
      <c r="C24" s="33"/>
      <c r="D24" s="34"/>
      <c r="E24" s="35"/>
      <c r="F24" s="33"/>
    </row>
    <row r="25" spans="1:6" s="104" customFormat="1" x14ac:dyDescent="0.2">
      <c r="A25" s="55">
        <f>COUNT($A$5:A24)+1</f>
        <v>4</v>
      </c>
      <c r="B25" s="38" t="s">
        <v>82</v>
      </c>
      <c r="C25" s="37"/>
      <c r="D25" s="22"/>
      <c r="E25" s="36"/>
      <c r="F25" s="36"/>
    </row>
    <row r="26" spans="1:6" s="104" customFormat="1" ht="38.25" x14ac:dyDescent="0.2">
      <c r="A26" s="55"/>
      <c r="B26" s="58" t="s">
        <v>170</v>
      </c>
      <c r="C26" s="37"/>
      <c r="D26" s="22"/>
      <c r="E26" s="36"/>
      <c r="F26" s="36"/>
    </row>
    <row r="27" spans="1:6" s="104" customFormat="1" x14ac:dyDescent="0.2">
      <c r="A27" s="55"/>
      <c r="B27" s="39" t="s">
        <v>166</v>
      </c>
      <c r="C27" s="45">
        <v>5</v>
      </c>
      <c r="D27" s="22" t="s">
        <v>16</v>
      </c>
      <c r="E27" s="44"/>
      <c r="F27" s="36">
        <f>C27*E27</f>
        <v>0</v>
      </c>
    </row>
    <row r="28" spans="1:6" s="104" customFormat="1" x14ac:dyDescent="0.2">
      <c r="A28" s="56"/>
      <c r="B28" s="51"/>
      <c r="C28" s="46"/>
      <c r="D28" s="47"/>
      <c r="E28" s="48"/>
      <c r="F28" s="48"/>
    </row>
    <row r="29" spans="1:6" s="104" customFormat="1" x14ac:dyDescent="0.2">
      <c r="A29" s="54"/>
      <c r="B29" s="50"/>
      <c r="C29" s="33"/>
      <c r="D29" s="34"/>
      <c r="E29" s="35"/>
      <c r="F29" s="33"/>
    </row>
    <row r="30" spans="1:6" s="104" customFormat="1" x14ac:dyDescent="0.2">
      <c r="A30" s="55">
        <f>COUNT($A$6:A29)+1</f>
        <v>5</v>
      </c>
      <c r="B30" s="38" t="s">
        <v>98</v>
      </c>
      <c r="C30" s="37"/>
      <c r="D30" s="22"/>
      <c r="E30" s="36"/>
      <c r="F30" s="36"/>
    </row>
    <row r="31" spans="1:6" s="104" customFormat="1" x14ac:dyDescent="0.2">
      <c r="A31" s="55"/>
      <c r="B31" s="39" t="s">
        <v>111</v>
      </c>
      <c r="C31" s="45"/>
      <c r="D31" s="22"/>
      <c r="E31" s="36"/>
      <c r="F31" s="36"/>
    </row>
    <row r="32" spans="1:6" s="104" customFormat="1" x14ac:dyDescent="0.2">
      <c r="A32" s="55"/>
      <c r="B32" s="39" t="s">
        <v>137</v>
      </c>
      <c r="C32" s="45">
        <v>2</v>
      </c>
      <c r="D32" s="22" t="s">
        <v>1</v>
      </c>
      <c r="E32" s="44"/>
      <c r="F32" s="36">
        <f t="shared" ref="F32" si="1">C32*E32</f>
        <v>0</v>
      </c>
    </row>
    <row r="33" spans="1:6" s="104" customFormat="1" x14ac:dyDescent="0.2">
      <c r="A33" s="56"/>
      <c r="B33" s="51"/>
      <c r="C33" s="46"/>
      <c r="D33" s="47"/>
      <c r="E33" s="48"/>
      <c r="F33" s="48"/>
    </row>
    <row r="34" spans="1:6" s="104" customFormat="1" x14ac:dyDescent="0.2">
      <c r="A34" s="54"/>
      <c r="B34" s="50"/>
      <c r="C34" s="33"/>
      <c r="D34" s="34"/>
      <c r="E34" s="35"/>
      <c r="F34" s="33"/>
    </row>
    <row r="35" spans="1:6" s="104" customFormat="1" x14ac:dyDescent="0.2">
      <c r="A35" s="55">
        <f>COUNT($A$1:A34)+1</f>
        <v>6</v>
      </c>
      <c r="B35" s="38" t="s">
        <v>51</v>
      </c>
      <c r="C35" s="37"/>
      <c r="D35" s="22"/>
      <c r="E35" s="36"/>
      <c r="F35" s="36"/>
    </row>
    <row r="36" spans="1:6" s="104" customFormat="1" ht="51" x14ac:dyDescent="0.2">
      <c r="A36" s="55"/>
      <c r="B36" s="58" t="s">
        <v>68</v>
      </c>
      <c r="C36" s="37"/>
      <c r="D36" s="22"/>
      <c r="E36" s="36"/>
      <c r="F36" s="36"/>
    </row>
    <row r="37" spans="1:6" s="104" customFormat="1" x14ac:dyDescent="0.2">
      <c r="A37" s="228"/>
      <c r="B37" s="229" t="s">
        <v>39</v>
      </c>
      <c r="C37" s="217"/>
      <c r="D37" s="217"/>
      <c r="E37" s="219"/>
      <c r="F37" s="219"/>
    </row>
    <row r="38" spans="1:6" s="104" customFormat="1" x14ac:dyDescent="0.2">
      <c r="A38" s="55"/>
      <c r="B38" s="39" t="s">
        <v>137</v>
      </c>
      <c r="C38" s="45">
        <v>2</v>
      </c>
      <c r="D38" s="22" t="s">
        <v>1</v>
      </c>
      <c r="E38" s="44"/>
      <c r="F38" s="36">
        <f t="shared" ref="F38" si="2">C38*E38</f>
        <v>0</v>
      </c>
    </row>
    <row r="39" spans="1:6" s="104" customFormat="1" x14ac:dyDescent="0.2">
      <c r="A39" s="55"/>
      <c r="B39" s="39"/>
      <c r="C39" s="45"/>
      <c r="D39" s="22"/>
      <c r="E39" s="36"/>
      <c r="F39" s="36"/>
    </row>
    <row r="40" spans="1:6" s="104" customFormat="1" x14ac:dyDescent="0.2">
      <c r="A40" s="54"/>
      <c r="B40" s="50"/>
      <c r="C40" s="33"/>
      <c r="D40" s="34"/>
      <c r="E40" s="35"/>
      <c r="F40" s="33"/>
    </row>
    <row r="41" spans="1:6" s="104" customFormat="1" x14ac:dyDescent="0.2">
      <c r="A41" s="55">
        <f>COUNT($A$6:A40)+1</f>
        <v>7</v>
      </c>
      <c r="B41" s="38" t="s">
        <v>50</v>
      </c>
      <c r="C41" s="37"/>
      <c r="D41" s="22"/>
      <c r="E41" s="36"/>
      <c r="F41" s="36"/>
    </row>
    <row r="42" spans="1:6" s="104" customFormat="1" ht="51" x14ac:dyDescent="0.2">
      <c r="A42" s="55"/>
      <c r="B42" s="58" t="s">
        <v>126</v>
      </c>
      <c r="C42" s="37"/>
      <c r="D42" s="22"/>
      <c r="E42" s="36"/>
      <c r="F42" s="36"/>
    </row>
    <row r="43" spans="1:6" s="104" customFormat="1" x14ac:dyDescent="0.2">
      <c r="A43" s="228"/>
      <c r="B43" s="229" t="s">
        <v>39</v>
      </c>
      <c r="C43" s="217"/>
      <c r="D43" s="217"/>
      <c r="E43" s="219"/>
      <c r="F43" s="219"/>
    </row>
    <row r="44" spans="1:6" s="104" customFormat="1" x14ac:dyDescent="0.2">
      <c r="A44" s="55"/>
      <c r="B44" s="39" t="s">
        <v>137</v>
      </c>
      <c r="C44" s="45">
        <v>2</v>
      </c>
      <c r="D44" s="22" t="s">
        <v>1</v>
      </c>
      <c r="E44" s="44"/>
      <c r="F44" s="36">
        <f t="shared" ref="F44" si="3">C44*E44</f>
        <v>0</v>
      </c>
    </row>
    <row r="45" spans="1:6" s="104" customFormat="1" x14ac:dyDescent="0.2">
      <c r="A45" s="56"/>
      <c r="B45" s="51"/>
      <c r="C45" s="46"/>
      <c r="D45" s="47"/>
      <c r="E45" s="48"/>
      <c r="F45" s="48"/>
    </row>
    <row r="46" spans="1:6" s="104" customFormat="1" x14ac:dyDescent="0.2">
      <c r="A46" s="54"/>
      <c r="B46" s="50"/>
      <c r="C46" s="33"/>
      <c r="D46" s="34"/>
      <c r="E46" s="35"/>
      <c r="F46" s="33"/>
    </row>
    <row r="47" spans="1:6" s="104" customFormat="1" x14ac:dyDescent="0.2">
      <c r="A47" s="55">
        <f>COUNT($A$6:A46)+1</f>
        <v>8</v>
      </c>
      <c r="B47" s="38" t="s">
        <v>87</v>
      </c>
      <c r="C47" s="37"/>
      <c r="D47" s="22"/>
      <c r="E47" s="36"/>
      <c r="F47" s="36"/>
    </row>
    <row r="48" spans="1:6" s="104" customFormat="1" ht="38.25" x14ac:dyDescent="0.2">
      <c r="A48" s="55"/>
      <c r="B48" s="39" t="s">
        <v>88</v>
      </c>
      <c r="C48" s="45"/>
      <c r="D48" s="22"/>
      <c r="E48" s="36"/>
      <c r="F48" s="36"/>
    </row>
    <row r="49" spans="1:6" s="104" customFormat="1" x14ac:dyDescent="0.2">
      <c r="A49" s="211"/>
      <c r="B49" s="229" t="s">
        <v>39</v>
      </c>
      <c r="C49" s="217"/>
      <c r="D49" s="217"/>
      <c r="E49" s="219"/>
      <c r="F49" s="219"/>
    </row>
    <row r="50" spans="1:6" s="104" customFormat="1" ht="14.25" x14ac:dyDescent="0.2">
      <c r="A50" s="55"/>
      <c r="B50" s="39" t="s">
        <v>89</v>
      </c>
      <c r="C50" s="45">
        <v>1</v>
      </c>
      <c r="D50" s="22" t="s">
        <v>9</v>
      </c>
      <c r="E50" s="44"/>
      <c r="F50" s="36">
        <f t="shared" ref="F50" si="4">C50*E50</f>
        <v>0</v>
      </c>
    </row>
    <row r="51" spans="1:6" s="104" customFormat="1" x14ac:dyDescent="0.2">
      <c r="A51" s="56"/>
      <c r="B51" s="51"/>
      <c r="C51" s="46"/>
      <c r="D51" s="47"/>
      <c r="E51" s="48"/>
      <c r="F51" s="48"/>
    </row>
    <row r="52" spans="1:6" s="104" customFormat="1" x14ac:dyDescent="0.2">
      <c r="A52" s="54"/>
      <c r="B52" s="50"/>
      <c r="C52" s="33"/>
      <c r="D52" s="34"/>
      <c r="E52" s="35"/>
      <c r="F52" s="33"/>
    </row>
    <row r="53" spans="1:6" s="104" customFormat="1" x14ac:dyDescent="0.2">
      <c r="A53" s="55">
        <f>COUNT($A$1:A52)+1</f>
        <v>9</v>
      </c>
      <c r="B53" s="38" t="s">
        <v>91</v>
      </c>
      <c r="C53" s="37"/>
      <c r="D53" s="22"/>
      <c r="E53" s="36"/>
      <c r="F53" s="36"/>
    </row>
    <row r="54" spans="1:6" s="104" customFormat="1" ht="38.25" x14ac:dyDescent="0.2">
      <c r="A54" s="55"/>
      <c r="B54" s="39" t="s">
        <v>92</v>
      </c>
      <c r="C54" s="45"/>
      <c r="D54" s="22"/>
      <c r="E54" s="36"/>
      <c r="F54" s="36"/>
    </row>
    <row r="55" spans="1:6" s="104" customFormat="1" x14ac:dyDescent="0.2">
      <c r="A55" s="213"/>
      <c r="B55" s="229" t="s">
        <v>49</v>
      </c>
      <c r="C55" s="217"/>
      <c r="D55" s="217"/>
      <c r="E55" s="219"/>
      <c r="F55" s="219"/>
    </row>
    <row r="56" spans="1:6" s="104" customFormat="1" x14ac:dyDescent="0.2">
      <c r="A56" s="55"/>
      <c r="B56" s="39" t="s">
        <v>159</v>
      </c>
      <c r="C56" s="45">
        <v>2</v>
      </c>
      <c r="D56" s="22" t="s">
        <v>1</v>
      </c>
      <c r="E56" s="44"/>
      <c r="F56" s="36">
        <f t="shared" ref="F56" si="5">C56*E56</f>
        <v>0</v>
      </c>
    </row>
    <row r="57" spans="1:6" s="104" customFormat="1" x14ac:dyDescent="0.2">
      <c r="A57" s="55"/>
      <c r="B57" s="39"/>
      <c r="C57" s="45"/>
      <c r="D57" s="22"/>
      <c r="E57" s="74"/>
      <c r="F57" s="36"/>
    </row>
    <row r="58" spans="1:6" s="104" customFormat="1" x14ac:dyDescent="0.2">
      <c r="A58" s="70"/>
      <c r="B58" s="71"/>
      <c r="C58" s="72"/>
      <c r="D58" s="73"/>
      <c r="E58" s="74"/>
      <c r="F58" s="74"/>
    </row>
    <row r="59" spans="1:6" s="104" customFormat="1" x14ac:dyDescent="0.2">
      <c r="A59" s="55">
        <f>COUNT($A$6:A58)+1</f>
        <v>10</v>
      </c>
      <c r="B59" s="38" t="s">
        <v>80</v>
      </c>
      <c r="C59" s="37"/>
      <c r="D59" s="22"/>
      <c r="E59" s="36"/>
      <c r="F59" s="36"/>
    </row>
    <row r="60" spans="1:6" s="104" customFormat="1" ht="51" x14ac:dyDescent="0.2">
      <c r="A60" s="55"/>
      <c r="B60" s="58" t="s">
        <v>160</v>
      </c>
      <c r="C60" s="37"/>
      <c r="D60" s="22"/>
      <c r="E60" s="36"/>
      <c r="F60" s="36"/>
    </row>
    <row r="61" spans="1:6" s="104" customFormat="1" ht="14.25" x14ac:dyDescent="0.2">
      <c r="A61" s="55"/>
      <c r="B61" s="39" t="s">
        <v>81</v>
      </c>
      <c r="C61" s="45">
        <v>0.5</v>
      </c>
      <c r="D61" s="22" t="s">
        <v>14</v>
      </c>
      <c r="E61" s="44"/>
      <c r="F61" s="36">
        <f t="shared" ref="F61" si="6">C61*E61</f>
        <v>0</v>
      </c>
    </row>
    <row r="62" spans="1:6" s="104" customFormat="1" x14ac:dyDescent="0.2">
      <c r="A62" s="56"/>
      <c r="B62" s="51"/>
      <c r="C62" s="46"/>
      <c r="D62" s="47"/>
      <c r="E62" s="48"/>
      <c r="F62" s="48"/>
    </row>
    <row r="63" spans="1:6" s="104" customFormat="1" x14ac:dyDescent="0.2">
      <c r="A63" s="75"/>
      <c r="B63" s="76"/>
      <c r="C63" s="77"/>
      <c r="D63" s="78"/>
      <c r="E63" s="79"/>
      <c r="F63" s="77"/>
    </row>
    <row r="64" spans="1:6" s="104" customFormat="1" x14ac:dyDescent="0.2">
      <c r="A64" s="55">
        <f>COUNT($A$6:A63)+1</f>
        <v>11</v>
      </c>
      <c r="B64" s="38" t="s">
        <v>101</v>
      </c>
      <c r="C64" s="37"/>
      <c r="D64" s="22"/>
      <c r="E64" s="36"/>
      <c r="F64" s="36"/>
    </row>
    <row r="65" spans="1:6" s="104" customFormat="1" ht="38.25" x14ac:dyDescent="0.2">
      <c r="A65" s="55"/>
      <c r="B65" s="39" t="s">
        <v>128</v>
      </c>
      <c r="C65" s="45"/>
      <c r="D65" s="22"/>
      <c r="E65" s="36"/>
      <c r="F65" s="36"/>
    </row>
    <row r="66" spans="1:6" s="104" customFormat="1" ht="14.25" x14ac:dyDescent="0.2">
      <c r="A66" s="55"/>
      <c r="B66" s="39"/>
      <c r="C66" s="45">
        <v>0.5</v>
      </c>
      <c r="D66" s="22" t="s">
        <v>14</v>
      </c>
      <c r="E66" s="44"/>
      <c r="F66" s="36">
        <f>C66*E66</f>
        <v>0</v>
      </c>
    </row>
    <row r="67" spans="1:6" s="104" customFormat="1" x14ac:dyDescent="0.2">
      <c r="A67" s="56"/>
      <c r="B67" s="51"/>
      <c r="C67" s="46"/>
      <c r="D67" s="47"/>
      <c r="E67" s="48"/>
      <c r="F67" s="48"/>
    </row>
    <row r="68" spans="1:6" s="104" customFormat="1" x14ac:dyDescent="0.2">
      <c r="A68" s="54"/>
      <c r="B68" s="50"/>
      <c r="C68" s="33"/>
      <c r="D68" s="34"/>
      <c r="E68" s="35"/>
      <c r="F68" s="33"/>
    </row>
    <row r="69" spans="1:6" s="104" customFormat="1" x14ac:dyDescent="0.2">
      <c r="A69" s="55">
        <f>COUNT($A$6:A67)+1</f>
        <v>12</v>
      </c>
      <c r="B69" s="38" t="s">
        <v>102</v>
      </c>
      <c r="C69" s="37"/>
      <c r="D69" s="22"/>
      <c r="E69" s="36"/>
      <c r="F69" s="36"/>
    </row>
    <row r="70" spans="1:6" s="104" customFormat="1" ht="63.75" x14ac:dyDescent="0.2">
      <c r="A70" s="55"/>
      <c r="B70" s="39" t="s">
        <v>127</v>
      </c>
      <c r="C70" s="45"/>
      <c r="D70" s="22"/>
      <c r="E70" s="36"/>
      <c r="F70" s="36"/>
    </row>
    <row r="71" spans="1:6" s="104" customFormat="1" x14ac:dyDescent="0.2">
      <c r="A71" s="211"/>
      <c r="B71" s="216" t="s">
        <v>39</v>
      </c>
      <c r="C71" s="217"/>
      <c r="D71" s="217"/>
      <c r="E71" s="219"/>
      <c r="F71" s="219"/>
    </row>
    <row r="72" spans="1:6" s="104" customFormat="1" x14ac:dyDescent="0.2">
      <c r="A72" s="55"/>
      <c r="B72" s="39" t="s">
        <v>103</v>
      </c>
      <c r="C72" s="45">
        <v>0.5</v>
      </c>
      <c r="D72" s="22" t="s">
        <v>16</v>
      </c>
      <c r="E72" s="44"/>
      <c r="F72" s="36">
        <f>C72*E72</f>
        <v>0</v>
      </c>
    </row>
    <row r="73" spans="1:6" s="104" customFormat="1" x14ac:dyDescent="0.2">
      <c r="A73" s="56"/>
      <c r="B73" s="51"/>
      <c r="C73" s="46"/>
      <c r="D73" s="47"/>
      <c r="E73" s="48"/>
      <c r="F73" s="48"/>
    </row>
    <row r="74" spans="1:6" s="104" customFormat="1" x14ac:dyDescent="0.2">
      <c r="A74" s="55"/>
      <c r="B74" s="39"/>
      <c r="C74" s="45"/>
      <c r="D74" s="22"/>
      <c r="E74" s="36"/>
      <c r="F74" s="36"/>
    </row>
    <row r="75" spans="1:6" s="104" customFormat="1" x14ac:dyDescent="0.2">
      <c r="A75" s="55">
        <f>COUNT($A$6:A73)+1</f>
        <v>13</v>
      </c>
      <c r="B75" s="38" t="s">
        <v>17</v>
      </c>
      <c r="C75" s="37"/>
      <c r="D75" s="22"/>
      <c r="E75" s="36"/>
      <c r="F75" s="36"/>
    </row>
    <row r="76" spans="1:6" s="104" customFormat="1" ht="38.25" x14ac:dyDescent="0.2">
      <c r="A76" s="55"/>
      <c r="B76" s="39" t="s">
        <v>105</v>
      </c>
      <c r="C76" s="45"/>
      <c r="D76" s="22"/>
      <c r="E76" s="36"/>
      <c r="F76" s="36"/>
    </row>
    <row r="77" spans="1:6" s="104" customFormat="1" x14ac:dyDescent="0.2">
      <c r="B77" s="220"/>
      <c r="C77" s="217"/>
      <c r="D77" s="221">
        <v>0.1</v>
      </c>
      <c r="E77" s="219"/>
      <c r="F77" s="222">
        <f>SUM(F10:F33)*D77</f>
        <v>0</v>
      </c>
    </row>
    <row r="78" spans="1:6" s="104" customFormat="1" x14ac:dyDescent="0.2">
      <c r="A78" s="223"/>
      <c r="B78" s="224"/>
      <c r="C78" s="225"/>
      <c r="D78" s="226"/>
      <c r="E78" s="227"/>
      <c r="F78" s="227"/>
    </row>
    <row r="79" spans="1:6" s="104" customFormat="1" x14ac:dyDescent="0.2">
      <c r="A79" s="40"/>
      <c r="B79" s="52" t="s">
        <v>106</v>
      </c>
      <c r="C79" s="41"/>
      <c r="D79" s="42"/>
      <c r="E79" s="43" t="s">
        <v>13</v>
      </c>
      <c r="F79" s="43">
        <f>SUM(F10:F78)</f>
        <v>0</v>
      </c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0" spans="1:6" x14ac:dyDescent="0.2">
      <c r="A1120" s="32"/>
      <c r="B1120" s="32"/>
      <c r="C1120" s="32"/>
      <c r="E1120" s="32"/>
      <c r="F1120" s="32"/>
    </row>
    <row r="1121" spans="1:6" x14ac:dyDescent="0.2">
      <c r="A1121" s="32"/>
      <c r="B1121" s="32"/>
      <c r="C1121" s="32"/>
      <c r="E1121" s="32"/>
      <c r="F1121" s="32"/>
    </row>
    <row r="1122" spans="1:6" x14ac:dyDescent="0.2">
      <c r="A1122" s="32"/>
      <c r="B1122" s="32"/>
      <c r="C1122" s="32"/>
      <c r="E1122" s="32"/>
      <c r="F1122" s="32"/>
    </row>
    <row r="1123" spans="1:6" x14ac:dyDescent="0.2">
      <c r="A1123" s="32"/>
      <c r="B1123" s="32"/>
      <c r="C1123" s="32"/>
      <c r="E1123" s="32"/>
      <c r="F1123" s="32"/>
    </row>
    <row r="1124" spans="1:6" x14ac:dyDescent="0.2">
      <c r="A1124" s="32"/>
      <c r="B1124" s="32"/>
      <c r="C1124" s="32"/>
      <c r="E1124" s="32"/>
      <c r="F1124" s="32"/>
    </row>
    <row r="1125" spans="1:6" x14ac:dyDescent="0.2">
      <c r="A1125" s="32"/>
      <c r="B1125" s="32"/>
      <c r="C1125" s="32"/>
      <c r="E1125" s="32"/>
      <c r="F1125" s="32"/>
    </row>
    <row r="1126" spans="1:6" x14ac:dyDescent="0.2">
      <c r="A1126" s="32"/>
      <c r="B1126" s="32"/>
      <c r="C1126" s="32"/>
      <c r="E1126" s="32"/>
      <c r="F1126" s="32"/>
    </row>
    <row r="1140" spans="1:6" x14ac:dyDescent="0.2">
      <c r="A1140" s="32"/>
      <c r="B1140" s="32"/>
      <c r="C1140" s="32"/>
      <c r="E1140" s="32"/>
      <c r="F1140" s="32"/>
    </row>
    <row r="1141" spans="1:6" x14ac:dyDescent="0.2">
      <c r="A1141" s="32"/>
      <c r="B1141" s="32"/>
      <c r="C1141" s="32"/>
      <c r="E1141" s="32"/>
      <c r="F1141" s="32"/>
    </row>
    <row r="1142" spans="1:6" x14ac:dyDescent="0.2">
      <c r="A1142" s="32"/>
      <c r="B1142" s="32"/>
      <c r="C1142" s="32"/>
      <c r="E1142" s="32"/>
      <c r="F1142" s="32"/>
    </row>
    <row r="1143" spans="1:6" x14ac:dyDescent="0.2">
      <c r="A1143" s="32"/>
      <c r="B1143" s="32"/>
      <c r="C1143" s="32"/>
      <c r="E1143" s="32"/>
      <c r="F1143" s="32"/>
    </row>
    <row r="1149" spans="1:6" x14ac:dyDescent="0.2">
      <c r="A1149" s="32"/>
      <c r="B1149" s="32"/>
      <c r="C1149" s="32"/>
      <c r="E1149" s="32"/>
      <c r="F1149" s="32"/>
    </row>
    <row r="1150" spans="1:6" x14ac:dyDescent="0.2">
      <c r="A1150" s="32"/>
      <c r="B1150" s="32"/>
      <c r="C1150" s="32"/>
      <c r="E1150" s="32"/>
      <c r="F1150" s="32"/>
    </row>
    <row r="1151" spans="1:6" x14ac:dyDescent="0.2">
      <c r="A1151" s="32"/>
      <c r="B1151" s="32"/>
      <c r="C1151" s="32"/>
      <c r="E1151" s="32"/>
      <c r="F1151" s="32"/>
    </row>
    <row r="1152" spans="1:6" x14ac:dyDescent="0.2">
      <c r="A1152" s="32"/>
      <c r="B1152" s="32"/>
      <c r="C1152" s="32"/>
      <c r="E1152" s="32"/>
      <c r="F1152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2"/>
  <sheetViews>
    <sheetView view="pageBreakPreview" topLeftCell="A54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155</v>
      </c>
      <c r="B3" s="49" t="s">
        <v>141</v>
      </c>
      <c r="C3" s="28"/>
      <c r="D3" s="29"/>
    </row>
    <row r="4" spans="1:6" x14ac:dyDescent="0.2">
      <c r="A4" s="27"/>
      <c r="B4" s="49" t="s">
        <v>140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14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4"/>
      <c r="B12" s="50"/>
      <c r="C12" s="33"/>
      <c r="D12" s="34"/>
      <c r="E12" s="35"/>
      <c r="F12" s="33"/>
    </row>
    <row r="13" spans="1:6" s="104" customFormat="1" x14ac:dyDescent="0.2">
      <c r="A13" s="55">
        <f>COUNT($A$6:A12)+1</f>
        <v>2</v>
      </c>
      <c r="B13" s="38" t="s">
        <v>52</v>
      </c>
      <c r="C13" s="37"/>
      <c r="D13" s="22"/>
      <c r="E13" s="36"/>
      <c r="F13" s="36"/>
    </row>
    <row r="14" spans="1:6" s="104" customFormat="1" ht="76.5" x14ac:dyDescent="0.2">
      <c r="A14" s="55"/>
      <c r="B14" s="58" t="s">
        <v>69</v>
      </c>
      <c r="C14" s="37"/>
      <c r="D14" s="22"/>
      <c r="E14" s="36"/>
      <c r="F14" s="36"/>
    </row>
    <row r="15" spans="1:6" s="104" customFormat="1" x14ac:dyDescent="0.2">
      <c r="A15" s="228"/>
      <c r="B15" s="229" t="s">
        <v>39</v>
      </c>
      <c r="C15" s="217"/>
      <c r="D15" s="217"/>
      <c r="E15" s="219"/>
      <c r="F15" s="219"/>
    </row>
    <row r="16" spans="1:6" s="104" customFormat="1" x14ac:dyDescent="0.2">
      <c r="A16" s="55"/>
      <c r="B16" s="39" t="s">
        <v>137</v>
      </c>
      <c r="C16" s="45">
        <v>2</v>
      </c>
      <c r="D16" s="22" t="s">
        <v>1</v>
      </c>
      <c r="E16" s="44"/>
      <c r="F16" s="36">
        <f t="shared" ref="F16" si="0">C16*E16</f>
        <v>0</v>
      </c>
    </row>
    <row r="17" spans="1:6" s="104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4"/>
      <c r="B18" s="50"/>
      <c r="C18" s="33"/>
      <c r="D18" s="34"/>
      <c r="E18" s="35"/>
      <c r="F18" s="33"/>
    </row>
    <row r="19" spans="1:6" s="104" customFormat="1" x14ac:dyDescent="0.2">
      <c r="A19" s="55">
        <f>COUNT($A$6:A18)+1</f>
        <v>3</v>
      </c>
      <c r="B19" s="38" t="s">
        <v>70</v>
      </c>
      <c r="C19" s="37"/>
      <c r="D19" s="22"/>
      <c r="E19" s="36"/>
      <c r="F19" s="36"/>
    </row>
    <row r="20" spans="1:6" s="104" customFormat="1" ht="38.25" x14ac:dyDescent="0.2">
      <c r="A20" s="55"/>
      <c r="B20" s="58" t="s">
        <v>71</v>
      </c>
      <c r="C20" s="37"/>
      <c r="D20" s="22"/>
      <c r="E20" s="36"/>
      <c r="F20" s="36"/>
    </row>
    <row r="21" spans="1:6" s="104" customFormat="1" x14ac:dyDescent="0.2">
      <c r="A21" s="228"/>
      <c r="B21" s="229" t="s">
        <v>39</v>
      </c>
      <c r="C21" s="217"/>
      <c r="D21" s="217"/>
      <c r="E21" s="219"/>
      <c r="F21" s="219"/>
    </row>
    <row r="22" spans="1:6" s="104" customFormat="1" ht="14.25" x14ac:dyDescent="0.2">
      <c r="A22" s="55"/>
      <c r="B22" s="39" t="s">
        <v>72</v>
      </c>
      <c r="C22" s="45">
        <v>6</v>
      </c>
      <c r="D22" s="22" t="s">
        <v>14</v>
      </c>
      <c r="E22" s="44"/>
      <c r="F22" s="36">
        <f>C22*E22</f>
        <v>0</v>
      </c>
    </row>
    <row r="23" spans="1:6" s="104" customFormat="1" ht="13.5" customHeight="1" x14ac:dyDescent="0.2">
      <c r="A23" s="56"/>
      <c r="B23" s="51"/>
      <c r="C23" s="46"/>
      <c r="D23" s="47"/>
      <c r="E23" s="48"/>
      <c r="F23" s="48"/>
    </row>
    <row r="24" spans="1:6" s="104" customFormat="1" x14ac:dyDescent="0.2">
      <c r="A24" s="54"/>
      <c r="B24" s="50"/>
      <c r="C24" s="33"/>
      <c r="D24" s="34"/>
      <c r="E24" s="35"/>
      <c r="F24" s="33"/>
    </row>
    <row r="25" spans="1:6" s="104" customFormat="1" x14ac:dyDescent="0.2">
      <c r="A25" s="55">
        <f>COUNT($A$5:A24)+1</f>
        <v>4</v>
      </c>
      <c r="B25" s="38" t="s">
        <v>82</v>
      </c>
      <c r="C25" s="37"/>
      <c r="D25" s="22"/>
      <c r="E25" s="36"/>
      <c r="F25" s="36"/>
    </row>
    <row r="26" spans="1:6" s="104" customFormat="1" ht="38.25" x14ac:dyDescent="0.2">
      <c r="A26" s="55"/>
      <c r="B26" s="58" t="s">
        <v>170</v>
      </c>
      <c r="C26" s="37"/>
      <c r="D26" s="22"/>
      <c r="E26" s="36"/>
      <c r="F26" s="36"/>
    </row>
    <row r="27" spans="1:6" s="104" customFormat="1" x14ac:dyDescent="0.2">
      <c r="A27" s="55"/>
      <c r="B27" s="39" t="s">
        <v>166</v>
      </c>
      <c r="C27" s="45">
        <v>5</v>
      </c>
      <c r="D27" s="22" t="s">
        <v>16</v>
      </c>
      <c r="E27" s="44"/>
      <c r="F27" s="36">
        <f>C27*E27</f>
        <v>0</v>
      </c>
    </row>
    <row r="28" spans="1:6" s="104" customFormat="1" x14ac:dyDescent="0.2">
      <c r="A28" s="56"/>
      <c r="B28" s="51"/>
      <c r="C28" s="46"/>
      <c r="D28" s="47"/>
      <c r="E28" s="48"/>
      <c r="F28" s="48"/>
    </row>
    <row r="29" spans="1:6" s="104" customFormat="1" x14ac:dyDescent="0.2">
      <c r="A29" s="54"/>
      <c r="B29" s="50"/>
      <c r="C29" s="33"/>
      <c r="D29" s="34"/>
      <c r="E29" s="35"/>
      <c r="F29" s="33"/>
    </row>
    <row r="30" spans="1:6" s="104" customFormat="1" x14ac:dyDescent="0.2">
      <c r="A30" s="55">
        <f>COUNT($A$6:A29)+1</f>
        <v>5</v>
      </c>
      <c r="B30" s="38" t="s">
        <v>98</v>
      </c>
      <c r="C30" s="37"/>
      <c r="D30" s="22"/>
      <c r="E30" s="36"/>
      <c r="F30" s="36"/>
    </row>
    <row r="31" spans="1:6" s="104" customFormat="1" x14ac:dyDescent="0.2">
      <c r="A31" s="55"/>
      <c r="B31" s="39" t="s">
        <v>111</v>
      </c>
      <c r="C31" s="45"/>
      <c r="D31" s="22"/>
      <c r="E31" s="36"/>
      <c r="F31" s="36"/>
    </row>
    <row r="32" spans="1:6" s="104" customFormat="1" x14ac:dyDescent="0.2">
      <c r="A32" s="55"/>
      <c r="B32" s="39" t="s">
        <v>137</v>
      </c>
      <c r="C32" s="45">
        <v>2</v>
      </c>
      <c r="D32" s="22" t="s">
        <v>1</v>
      </c>
      <c r="E32" s="44"/>
      <c r="F32" s="36">
        <f t="shared" ref="F32" si="1">C32*E32</f>
        <v>0</v>
      </c>
    </row>
    <row r="33" spans="1:6" s="104" customFormat="1" x14ac:dyDescent="0.2">
      <c r="A33" s="56"/>
      <c r="B33" s="51"/>
      <c r="C33" s="46"/>
      <c r="D33" s="47"/>
      <c r="E33" s="48"/>
      <c r="F33" s="48"/>
    </row>
    <row r="34" spans="1:6" s="104" customFormat="1" x14ac:dyDescent="0.2">
      <c r="A34" s="54"/>
      <c r="B34" s="50"/>
      <c r="C34" s="33"/>
      <c r="D34" s="34"/>
      <c r="E34" s="35"/>
      <c r="F34" s="33"/>
    </row>
    <row r="35" spans="1:6" s="104" customFormat="1" x14ac:dyDescent="0.2">
      <c r="A35" s="55">
        <f>COUNT($A$1:A34)+1</f>
        <v>6</v>
      </c>
      <c r="B35" s="38" t="s">
        <v>51</v>
      </c>
      <c r="C35" s="37"/>
      <c r="D35" s="22"/>
      <c r="E35" s="36"/>
      <c r="F35" s="36"/>
    </row>
    <row r="36" spans="1:6" s="104" customFormat="1" ht="51" x14ac:dyDescent="0.2">
      <c r="A36" s="55"/>
      <c r="B36" s="58" t="s">
        <v>68</v>
      </c>
      <c r="C36" s="37"/>
      <c r="D36" s="22"/>
      <c r="E36" s="36"/>
      <c r="F36" s="36"/>
    </row>
    <row r="37" spans="1:6" s="104" customFormat="1" x14ac:dyDescent="0.2">
      <c r="A37" s="228"/>
      <c r="B37" s="229" t="s">
        <v>39</v>
      </c>
      <c r="C37" s="217"/>
      <c r="D37" s="217"/>
      <c r="E37" s="219"/>
      <c r="F37" s="219"/>
    </row>
    <row r="38" spans="1:6" s="104" customFormat="1" x14ac:dyDescent="0.2">
      <c r="A38" s="55"/>
      <c r="B38" s="39" t="s">
        <v>137</v>
      </c>
      <c r="C38" s="45">
        <v>2</v>
      </c>
      <c r="D38" s="22" t="s">
        <v>1</v>
      </c>
      <c r="E38" s="44"/>
      <c r="F38" s="36">
        <f t="shared" ref="F38" si="2">C38*E38</f>
        <v>0</v>
      </c>
    </row>
    <row r="39" spans="1:6" s="104" customFormat="1" x14ac:dyDescent="0.2">
      <c r="A39" s="55"/>
      <c r="B39" s="39"/>
      <c r="C39" s="45"/>
      <c r="D39" s="22"/>
      <c r="E39" s="36"/>
      <c r="F39" s="36"/>
    </row>
    <row r="40" spans="1:6" s="104" customFormat="1" x14ac:dyDescent="0.2">
      <c r="A40" s="54"/>
      <c r="B40" s="50"/>
      <c r="C40" s="33"/>
      <c r="D40" s="34"/>
      <c r="E40" s="35"/>
      <c r="F40" s="33"/>
    </row>
    <row r="41" spans="1:6" s="104" customFormat="1" x14ac:dyDescent="0.2">
      <c r="A41" s="55">
        <f>COUNT($A$6:A40)+1</f>
        <v>7</v>
      </c>
      <c r="B41" s="38" t="s">
        <v>50</v>
      </c>
      <c r="C41" s="37"/>
      <c r="D41" s="22"/>
      <c r="E41" s="36"/>
      <c r="F41" s="36"/>
    </row>
    <row r="42" spans="1:6" s="104" customFormat="1" ht="51" x14ac:dyDescent="0.2">
      <c r="A42" s="55"/>
      <c r="B42" s="58" t="s">
        <v>126</v>
      </c>
      <c r="C42" s="37"/>
      <c r="D42" s="22"/>
      <c r="E42" s="36"/>
      <c r="F42" s="36"/>
    </row>
    <row r="43" spans="1:6" s="104" customFormat="1" x14ac:dyDescent="0.2">
      <c r="A43" s="228"/>
      <c r="B43" s="229" t="s">
        <v>39</v>
      </c>
      <c r="C43" s="217"/>
      <c r="D43" s="217"/>
      <c r="E43" s="219"/>
      <c r="F43" s="219"/>
    </row>
    <row r="44" spans="1:6" s="104" customFormat="1" x14ac:dyDescent="0.2">
      <c r="A44" s="55"/>
      <c r="B44" s="39" t="s">
        <v>137</v>
      </c>
      <c r="C44" s="45">
        <v>2</v>
      </c>
      <c r="D44" s="22" t="s">
        <v>1</v>
      </c>
      <c r="E44" s="44"/>
      <c r="F44" s="36">
        <f t="shared" ref="F44" si="3">C44*E44</f>
        <v>0</v>
      </c>
    </row>
    <row r="45" spans="1:6" s="104" customFormat="1" x14ac:dyDescent="0.2">
      <c r="A45" s="56"/>
      <c r="B45" s="51"/>
      <c r="C45" s="46"/>
      <c r="D45" s="47"/>
      <c r="E45" s="48"/>
      <c r="F45" s="48"/>
    </row>
    <row r="46" spans="1:6" s="104" customFormat="1" x14ac:dyDescent="0.2">
      <c r="A46" s="54"/>
      <c r="B46" s="50"/>
      <c r="C46" s="33"/>
      <c r="D46" s="34"/>
      <c r="E46" s="35"/>
      <c r="F46" s="33"/>
    </row>
    <row r="47" spans="1:6" s="104" customFormat="1" x14ac:dyDescent="0.2">
      <c r="A47" s="55">
        <f>COUNT($A$6:A46)+1</f>
        <v>8</v>
      </c>
      <c r="B47" s="38" t="s">
        <v>87</v>
      </c>
      <c r="C47" s="37"/>
      <c r="D47" s="22"/>
      <c r="E47" s="36"/>
      <c r="F47" s="36"/>
    </row>
    <row r="48" spans="1:6" s="104" customFormat="1" ht="38.25" x14ac:dyDescent="0.2">
      <c r="A48" s="55"/>
      <c r="B48" s="39" t="s">
        <v>88</v>
      </c>
      <c r="C48" s="45"/>
      <c r="D48" s="22"/>
      <c r="E48" s="36"/>
      <c r="F48" s="36"/>
    </row>
    <row r="49" spans="1:6" s="104" customFormat="1" x14ac:dyDescent="0.2">
      <c r="A49" s="211"/>
      <c r="B49" s="229" t="s">
        <v>39</v>
      </c>
      <c r="C49" s="217"/>
      <c r="D49" s="217"/>
      <c r="E49" s="219"/>
      <c r="F49" s="219"/>
    </row>
    <row r="50" spans="1:6" s="104" customFormat="1" ht="14.25" x14ac:dyDescent="0.2">
      <c r="A50" s="55"/>
      <c r="B50" s="39" t="s">
        <v>89</v>
      </c>
      <c r="C50" s="45">
        <v>1</v>
      </c>
      <c r="D50" s="22" t="s">
        <v>9</v>
      </c>
      <c r="E50" s="44"/>
      <c r="F50" s="36">
        <f t="shared" ref="F50" si="4">C50*E50</f>
        <v>0</v>
      </c>
    </row>
    <row r="51" spans="1:6" s="104" customFormat="1" x14ac:dyDescent="0.2">
      <c r="A51" s="56"/>
      <c r="B51" s="51"/>
      <c r="C51" s="46"/>
      <c r="D51" s="47"/>
      <c r="E51" s="48"/>
      <c r="F51" s="48"/>
    </row>
    <row r="52" spans="1:6" s="104" customFormat="1" x14ac:dyDescent="0.2">
      <c r="A52" s="54"/>
      <c r="B52" s="50"/>
      <c r="C52" s="33"/>
      <c r="D52" s="34"/>
      <c r="E52" s="35"/>
      <c r="F52" s="33"/>
    </row>
    <row r="53" spans="1:6" s="104" customFormat="1" x14ac:dyDescent="0.2">
      <c r="A53" s="55">
        <f>COUNT($A$1:A52)+1</f>
        <v>9</v>
      </c>
      <c r="B53" s="38" t="s">
        <v>91</v>
      </c>
      <c r="C53" s="37"/>
      <c r="D53" s="22"/>
      <c r="E53" s="36"/>
      <c r="F53" s="36"/>
    </row>
    <row r="54" spans="1:6" s="104" customFormat="1" ht="38.25" x14ac:dyDescent="0.2">
      <c r="A54" s="55"/>
      <c r="B54" s="39" t="s">
        <v>92</v>
      </c>
      <c r="C54" s="45"/>
      <c r="D54" s="22"/>
      <c r="E54" s="36"/>
      <c r="F54" s="36"/>
    </row>
    <row r="55" spans="1:6" s="104" customFormat="1" x14ac:dyDescent="0.2">
      <c r="A55" s="213"/>
      <c r="B55" s="229" t="s">
        <v>49</v>
      </c>
      <c r="C55" s="217"/>
      <c r="D55" s="217"/>
      <c r="E55" s="219"/>
      <c r="F55" s="219"/>
    </row>
    <row r="56" spans="1:6" s="104" customFormat="1" x14ac:dyDescent="0.2">
      <c r="A56" s="55"/>
      <c r="B56" s="39" t="s">
        <v>159</v>
      </c>
      <c r="C56" s="45">
        <v>2</v>
      </c>
      <c r="D56" s="22" t="s">
        <v>1</v>
      </c>
      <c r="E56" s="44"/>
      <c r="F56" s="36">
        <f t="shared" ref="F56" si="5">C56*E56</f>
        <v>0</v>
      </c>
    </row>
    <row r="57" spans="1:6" s="104" customFormat="1" x14ac:dyDescent="0.2">
      <c r="A57" s="55"/>
      <c r="B57" s="39"/>
      <c r="C57" s="45"/>
      <c r="D57" s="22"/>
      <c r="E57" s="74"/>
      <c r="F57" s="36"/>
    </row>
    <row r="58" spans="1:6" s="104" customFormat="1" x14ac:dyDescent="0.2">
      <c r="A58" s="70"/>
      <c r="B58" s="71"/>
      <c r="C58" s="72"/>
      <c r="D58" s="73"/>
      <c r="E58" s="74"/>
      <c r="F58" s="74"/>
    </row>
    <row r="59" spans="1:6" s="104" customFormat="1" x14ac:dyDescent="0.2">
      <c r="A59" s="55">
        <f>COUNT($A$6:A58)+1</f>
        <v>10</v>
      </c>
      <c r="B59" s="38" t="s">
        <v>80</v>
      </c>
      <c r="C59" s="37"/>
      <c r="D59" s="22"/>
      <c r="E59" s="36"/>
      <c r="F59" s="36"/>
    </row>
    <row r="60" spans="1:6" s="104" customFormat="1" ht="51" x14ac:dyDescent="0.2">
      <c r="A60" s="55"/>
      <c r="B60" s="58" t="s">
        <v>160</v>
      </c>
      <c r="C60" s="37"/>
      <c r="D60" s="22"/>
      <c r="E60" s="36"/>
      <c r="F60" s="36"/>
    </row>
    <row r="61" spans="1:6" s="104" customFormat="1" ht="14.25" x14ac:dyDescent="0.2">
      <c r="A61" s="55"/>
      <c r="B61" s="39" t="s">
        <v>81</v>
      </c>
      <c r="C61" s="45">
        <v>0.5</v>
      </c>
      <c r="D61" s="22" t="s">
        <v>14</v>
      </c>
      <c r="E61" s="44"/>
      <c r="F61" s="36">
        <f t="shared" ref="F61" si="6">C61*E61</f>
        <v>0</v>
      </c>
    </row>
    <row r="62" spans="1:6" s="104" customFormat="1" x14ac:dyDescent="0.2">
      <c r="A62" s="56"/>
      <c r="B62" s="51"/>
      <c r="C62" s="46"/>
      <c r="D62" s="47"/>
      <c r="E62" s="48"/>
      <c r="F62" s="48"/>
    </row>
    <row r="63" spans="1:6" s="104" customFormat="1" x14ac:dyDescent="0.2">
      <c r="A63" s="75"/>
      <c r="B63" s="76"/>
      <c r="C63" s="77"/>
      <c r="D63" s="78"/>
      <c r="E63" s="79"/>
      <c r="F63" s="77"/>
    </row>
    <row r="64" spans="1:6" s="104" customFormat="1" x14ac:dyDescent="0.2">
      <c r="A64" s="55">
        <f>COUNT($A$6:A63)+1</f>
        <v>11</v>
      </c>
      <c r="B64" s="38" t="s">
        <v>101</v>
      </c>
      <c r="C64" s="37"/>
      <c r="D64" s="22"/>
      <c r="E64" s="36"/>
      <c r="F64" s="36"/>
    </row>
    <row r="65" spans="1:6" s="104" customFormat="1" ht="38.25" x14ac:dyDescent="0.2">
      <c r="A65" s="55"/>
      <c r="B65" s="39" t="s">
        <v>128</v>
      </c>
      <c r="C65" s="45"/>
      <c r="D65" s="22"/>
      <c r="E65" s="36"/>
      <c r="F65" s="36"/>
    </row>
    <row r="66" spans="1:6" s="104" customFormat="1" ht="14.25" x14ac:dyDescent="0.2">
      <c r="A66" s="55"/>
      <c r="B66" s="39"/>
      <c r="C66" s="45">
        <v>0.5</v>
      </c>
      <c r="D66" s="22" t="s">
        <v>14</v>
      </c>
      <c r="E66" s="44"/>
      <c r="F66" s="36">
        <f>C66*E66</f>
        <v>0</v>
      </c>
    </row>
    <row r="67" spans="1:6" s="104" customFormat="1" x14ac:dyDescent="0.2">
      <c r="A67" s="56"/>
      <c r="B67" s="51"/>
      <c r="C67" s="46"/>
      <c r="D67" s="47"/>
      <c r="E67" s="48"/>
      <c r="F67" s="48"/>
    </row>
    <row r="68" spans="1:6" s="104" customFormat="1" x14ac:dyDescent="0.2">
      <c r="A68" s="54"/>
      <c r="B68" s="50"/>
      <c r="C68" s="33"/>
      <c r="D68" s="34"/>
      <c r="E68" s="35"/>
      <c r="F68" s="33"/>
    </row>
    <row r="69" spans="1:6" s="104" customFormat="1" x14ac:dyDescent="0.2">
      <c r="A69" s="55">
        <f>COUNT($A$6:A67)+1</f>
        <v>12</v>
      </c>
      <c r="B69" s="38" t="s">
        <v>102</v>
      </c>
      <c r="C69" s="37"/>
      <c r="D69" s="22"/>
      <c r="E69" s="36"/>
      <c r="F69" s="36"/>
    </row>
    <row r="70" spans="1:6" s="104" customFormat="1" ht="63.75" x14ac:dyDescent="0.2">
      <c r="A70" s="55"/>
      <c r="B70" s="39" t="s">
        <v>127</v>
      </c>
      <c r="C70" s="45"/>
      <c r="D70" s="22"/>
      <c r="E70" s="36"/>
      <c r="F70" s="36"/>
    </row>
    <row r="71" spans="1:6" s="104" customFormat="1" x14ac:dyDescent="0.2">
      <c r="A71" s="211"/>
      <c r="B71" s="216" t="s">
        <v>39</v>
      </c>
      <c r="C71" s="217"/>
      <c r="D71" s="217"/>
      <c r="E71" s="219"/>
      <c r="F71" s="219"/>
    </row>
    <row r="72" spans="1:6" s="104" customFormat="1" x14ac:dyDescent="0.2">
      <c r="A72" s="55"/>
      <c r="B72" s="39" t="s">
        <v>103</v>
      </c>
      <c r="C72" s="45">
        <v>0.5</v>
      </c>
      <c r="D72" s="22" t="s">
        <v>16</v>
      </c>
      <c r="E72" s="44"/>
      <c r="F72" s="36">
        <f>C72*E72</f>
        <v>0</v>
      </c>
    </row>
    <row r="73" spans="1:6" s="104" customFormat="1" x14ac:dyDescent="0.2">
      <c r="A73" s="56"/>
      <c r="B73" s="51"/>
      <c r="C73" s="46"/>
      <c r="D73" s="47"/>
      <c r="E73" s="48"/>
      <c r="F73" s="48"/>
    </row>
    <row r="74" spans="1:6" s="104" customFormat="1" x14ac:dyDescent="0.2">
      <c r="A74" s="55"/>
      <c r="B74" s="39"/>
      <c r="C74" s="45"/>
      <c r="D74" s="22"/>
      <c r="E74" s="36"/>
      <c r="F74" s="36"/>
    </row>
    <row r="75" spans="1:6" s="104" customFormat="1" x14ac:dyDescent="0.2">
      <c r="A75" s="55">
        <f>COUNT($A$6:A73)+1</f>
        <v>13</v>
      </c>
      <c r="B75" s="38" t="s">
        <v>17</v>
      </c>
      <c r="C75" s="37"/>
      <c r="D75" s="22"/>
      <c r="E75" s="36"/>
      <c r="F75" s="36"/>
    </row>
    <row r="76" spans="1:6" s="104" customFormat="1" ht="38.25" x14ac:dyDescent="0.2">
      <c r="A76" s="55"/>
      <c r="B76" s="39" t="s">
        <v>105</v>
      </c>
      <c r="C76" s="45"/>
      <c r="D76" s="22"/>
      <c r="E76" s="36"/>
      <c r="F76" s="36"/>
    </row>
    <row r="77" spans="1:6" s="104" customFormat="1" x14ac:dyDescent="0.2">
      <c r="B77" s="220"/>
      <c r="C77" s="217"/>
      <c r="D77" s="221">
        <v>0.1</v>
      </c>
      <c r="E77" s="219"/>
      <c r="F77" s="222">
        <f>SUM(F10:F33)*D77</f>
        <v>0</v>
      </c>
    </row>
    <row r="78" spans="1:6" s="104" customFormat="1" x14ac:dyDescent="0.2">
      <c r="A78" s="223"/>
      <c r="B78" s="224"/>
      <c r="C78" s="225"/>
      <c r="D78" s="226"/>
      <c r="E78" s="227"/>
      <c r="F78" s="227"/>
    </row>
    <row r="79" spans="1:6" s="104" customFormat="1" x14ac:dyDescent="0.2">
      <c r="A79" s="40"/>
      <c r="B79" s="52" t="s">
        <v>106</v>
      </c>
      <c r="C79" s="41"/>
      <c r="D79" s="42"/>
      <c r="E79" s="43" t="s">
        <v>13</v>
      </c>
      <c r="F79" s="43">
        <f>SUM(F10:F78)</f>
        <v>0</v>
      </c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0" spans="1:6" x14ac:dyDescent="0.2">
      <c r="A1120" s="32"/>
      <c r="B1120" s="32"/>
      <c r="C1120" s="32"/>
      <c r="E1120" s="32"/>
      <c r="F1120" s="32"/>
    </row>
    <row r="1121" spans="1:6" x14ac:dyDescent="0.2">
      <c r="A1121" s="32"/>
      <c r="B1121" s="32"/>
      <c r="C1121" s="32"/>
      <c r="E1121" s="32"/>
      <c r="F1121" s="32"/>
    </row>
    <row r="1122" spans="1:6" x14ac:dyDescent="0.2">
      <c r="A1122" s="32"/>
      <c r="B1122" s="32"/>
      <c r="C1122" s="32"/>
      <c r="E1122" s="32"/>
      <c r="F1122" s="32"/>
    </row>
    <row r="1123" spans="1:6" x14ac:dyDescent="0.2">
      <c r="A1123" s="32"/>
      <c r="B1123" s="32"/>
      <c r="C1123" s="32"/>
      <c r="E1123" s="32"/>
      <c r="F1123" s="32"/>
    </row>
    <row r="1124" spans="1:6" x14ac:dyDescent="0.2">
      <c r="A1124" s="32"/>
      <c r="B1124" s="32"/>
      <c r="C1124" s="32"/>
      <c r="E1124" s="32"/>
      <c r="F1124" s="32"/>
    </row>
    <row r="1125" spans="1:6" x14ac:dyDescent="0.2">
      <c r="A1125" s="32"/>
      <c r="B1125" s="32"/>
      <c r="C1125" s="32"/>
      <c r="E1125" s="32"/>
      <c r="F1125" s="32"/>
    </row>
    <row r="1126" spans="1:6" x14ac:dyDescent="0.2">
      <c r="A1126" s="32"/>
      <c r="B1126" s="32"/>
      <c r="C1126" s="32"/>
      <c r="E1126" s="32"/>
      <c r="F1126" s="32"/>
    </row>
    <row r="1140" spans="1:6" x14ac:dyDescent="0.2">
      <c r="A1140" s="32"/>
      <c r="B1140" s="32"/>
      <c r="C1140" s="32"/>
      <c r="E1140" s="32"/>
      <c r="F1140" s="32"/>
    </row>
    <row r="1141" spans="1:6" x14ac:dyDescent="0.2">
      <c r="A1141" s="32"/>
      <c r="B1141" s="32"/>
      <c r="C1141" s="32"/>
      <c r="E1141" s="32"/>
      <c r="F1141" s="32"/>
    </row>
    <row r="1142" spans="1:6" x14ac:dyDescent="0.2">
      <c r="A1142" s="32"/>
      <c r="B1142" s="32"/>
      <c r="C1142" s="32"/>
      <c r="E1142" s="32"/>
      <c r="F1142" s="32"/>
    </row>
    <row r="1143" spans="1:6" x14ac:dyDescent="0.2">
      <c r="A1143" s="32"/>
      <c r="B1143" s="32"/>
      <c r="C1143" s="32"/>
      <c r="E1143" s="32"/>
      <c r="F1143" s="32"/>
    </row>
    <row r="1149" spans="1:6" x14ac:dyDescent="0.2">
      <c r="A1149" s="32"/>
      <c r="B1149" s="32"/>
      <c r="C1149" s="32"/>
      <c r="E1149" s="32"/>
      <c r="F1149" s="32"/>
    </row>
    <row r="1150" spans="1:6" x14ac:dyDescent="0.2">
      <c r="A1150" s="32"/>
      <c r="B1150" s="32"/>
      <c r="C1150" s="32"/>
      <c r="E1150" s="32"/>
      <c r="F1150" s="32"/>
    </row>
    <row r="1151" spans="1:6" x14ac:dyDescent="0.2">
      <c r="A1151" s="32"/>
      <c r="B1151" s="32"/>
      <c r="C1151" s="32"/>
      <c r="E1151" s="32"/>
      <c r="F1151" s="32"/>
    </row>
    <row r="1152" spans="1:6" x14ac:dyDescent="0.2">
      <c r="A1152" s="32"/>
      <c r="B1152" s="32"/>
      <c r="C1152" s="32"/>
      <c r="E1152" s="32"/>
      <c r="F1152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23" max="16383" man="1"/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9"/>
  <sheetViews>
    <sheetView view="pageBreakPreview" topLeftCell="A22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156</v>
      </c>
      <c r="B3" s="49" t="s">
        <v>158</v>
      </c>
      <c r="C3" s="28"/>
      <c r="D3" s="29"/>
    </row>
    <row r="4" spans="1:6" x14ac:dyDescent="0.2">
      <c r="A4" s="27"/>
      <c r="B4" s="49" t="s">
        <v>157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18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236" customFormat="1" x14ac:dyDescent="0.2">
      <c r="A12" s="83"/>
      <c r="B12" s="84"/>
      <c r="C12" s="85"/>
      <c r="D12" s="86"/>
      <c r="E12" s="87"/>
      <c r="F12" s="87"/>
    </row>
    <row r="13" spans="1:6" s="236" customFormat="1" x14ac:dyDescent="0.2">
      <c r="A13" s="83">
        <f>COUNT($A$6:A12)+1</f>
        <v>2</v>
      </c>
      <c r="B13" s="251" t="s">
        <v>119</v>
      </c>
      <c r="C13" s="252"/>
      <c r="D13" s="253"/>
      <c r="E13" s="254"/>
      <c r="F13" s="254"/>
    </row>
    <row r="14" spans="1:6" s="236" customFormat="1" ht="51" x14ac:dyDescent="0.2">
      <c r="B14" s="255" t="s">
        <v>120</v>
      </c>
      <c r="C14" s="252"/>
      <c r="D14" s="253"/>
      <c r="E14" s="254"/>
      <c r="F14" s="254"/>
    </row>
    <row r="15" spans="1:6" s="236" customFormat="1" ht="25.5" x14ac:dyDescent="0.2">
      <c r="B15" s="255" t="s">
        <v>121</v>
      </c>
      <c r="C15" s="252"/>
      <c r="D15" s="253"/>
      <c r="E15" s="254"/>
      <c r="F15" s="254"/>
    </row>
    <row r="16" spans="1:6" s="236" customFormat="1" x14ac:dyDescent="0.2">
      <c r="A16" s="256"/>
      <c r="B16" s="251" t="s">
        <v>39</v>
      </c>
      <c r="C16" s="252"/>
      <c r="D16" s="253"/>
      <c r="E16" s="254"/>
      <c r="F16" s="254"/>
    </row>
    <row r="17" spans="1:6" s="236" customFormat="1" x14ac:dyDescent="0.2">
      <c r="A17" s="257"/>
      <c r="B17" s="255" t="s">
        <v>201</v>
      </c>
      <c r="C17" s="252">
        <v>2</v>
      </c>
      <c r="D17" s="253" t="s">
        <v>1</v>
      </c>
      <c r="E17" s="88"/>
      <c r="F17" s="254">
        <f>C17*E17</f>
        <v>0</v>
      </c>
    </row>
    <row r="18" spans="1:6" s="258" customFormat="1" x14ac:dyDescent="0.2">
      <c r="A18" s="89"/>
      <c r="B18" s="90"/>
      <c r="C18" s="91"/>
      <c r="D18" s="92"/>
      <c r="E18" s="93"/>
      <c r="F18" s="93"/>
    </row>
    <row r="19" spans="1:6" s="104" customFormat="1" x14ac:dyDescent="0.2">
      <c r="A19" s="54"/>
      <c r="B19" s="50"/>
      <c r="C19" s="33"/>
      <c r="D19" s="34"/>
      <c r="E19" s="35"/>
      <c r="F19" s="33"/>
    </row>
    <row r="20" spans="1:6" s="104" customFormat="1" x14ac:dyDescent="0.2">
      <c r="A20" s="55">
        <f>COUNT($A$6:A19)+1</f>
        <v>3</v>
      </c>
      <c r="B20" s="38" t="s">
        <v>52</v>
      </c>
      <c r="C20" s="37"/>
      <c r="D20" s="22"/>
      <c r="E20" s="36"/>
      <c r="F20" s="36"/>
    </row>
    <row r="21" spans="1:6" s="104" customFormat="1" ht="76.5" x14ac:dyDescent="0.2">
      <c r="A21" s="55"/>
      <c r="B21" s="58" t="s">
        <v>69</v>
      </c>
      <c r="C21" s="37"/>
      <c r="D21" s="22"/>
      <c r="E21" s="36"/>
      <c r="F21" s="36"/>
    </row>
    <row r="22" spans="1:6" s="104" customFormat="1" x14ac:dyDescent="0.2">
      <c r="A22" s="228"/>
      <c r="B22" s="229" t="s">
        <v>39</v>
      </c>
      <c r="C22" s="217"/>
      <c r="D22" s="217"/>
      <c r="E22" s="219"/>
      <c r="F22" s="219"/>
    </row>
    <row r="23" spans="1:6" s="104" customFormat="1" x14ac:dyDescent="0.2">
      <c r="A23" s="55"/>
      <c r="B23" s="39" t="s">
        <v>137</v>
      </c>
      <c r="C23" s="45">
        <v>2</v>
      </c>
      <c r="D23" s="22" t="s">
        <v>1</v>
      </c>
      <c r="E23" s="44"/>
      <c r="F23" s="36">
        <f t="shared" ref="F23" si="0">C23*E23</f>
        <v>0</v>
      </c>
    </row>
    <row r="24" spans="1:6" s="104" customFormat="1" x14ac:dyDescent="0.2">
      <c r="A24" s="56"/>
      <c r="B24" s="51"/>
      <c r="C24" s="46"/>
      <c r="D24" s="47"/>
      <c r="E24" s="48"/>
      <c r="F24" s="48"/>
    </row>
    <row r="25" spans="1:6" s="104" customFormat="1" x14ac:dyDescent="0.2">
      <c r="A25" s="54"/>
      <c r="B25" s="50"/>
      <c r="C25" s="33"/>
      <c r="D25" s="34"/>
      <c r="E25" s="35"/>
      <c r="F25" s="33"/>
    </row>
    <row r="26" spans="1:6" s="104" customFormat="1" x14ac:dyDescent="0.2">
      <c r="A26" s="55">
        <f>COUNT($A$6:A25)+1</f>
        <v>4</v>
      </c>
      <c r="B26" s="38" t="s">
        <v>70</v>
      </c>
      <c r="C26" s="37"/>
      <c r="D26" s="22"/>
      <c r="E26" s="36"/>
      <c r="F26" s="36"/>
    </row>
    <row r="27" spans="1:6" s="104" customFormat="1" ht="38.25" x14ac:dyDescent="0.2">
      <c r="A27" s="55"/>
      <c r="B27" s="58" t="s">
        <v>71</v>
      </c>
      <c r="C27" s="37"/>
      <c r="D27" s="22"/>
      <c r="E27" s="36"/>
      <c r="F27" s="36"/>
    </row>
    <row r="28" spans="1:6" s="104" customFormat="1" x14ac:dyDescent="0.2">
      <c r="A28" s="228"/>
      <c r="B28" s="229" t="s">
        <v>39</v>
      </c>
      <c r="C28" s="217"/>
      <c r="D28" s="217"/>
      <c r="E28" s="219"/>
      <c r="F28" s="219"/>
    </row>
    <row r="29" spans="1:6" s="104" customFormat="1" ht="14.25" x14ac:dyDescent="0.2">
      <c r="A29" s="55"/>
      <c r="B29" s="39" t="s">
        <v>72</v>
      </c>
      <c r="C29" s="45">
        <v>7</v>
      </c>
      <c r="D29" s="22" t="s">
        <v>14</v>
      </c>
      <c r="E29" s="44"/>
      <c r="F29" s="36">
        <f>C29*E29</f>
        <v>0</v>
      </c>
    </row>
    <row r="30" spans="1:6" s="104" customFormat="1" ht="13.5" customHeight="1" x14ac:dyDescent="0.2">
      <c r="A30" s="56"/>
      <c r="B30" s="51"/>
      <c r="C30" s="46"/>
      <c r="D30" s="47"/>
      <c r="E30" s="48"/>
      <c r="F30" s="48"/>
    </row>
    <row r="31" spans="1:6" s="104" customFormat="1" x14ac:dyDescent="0.2">
      <c r="A31" s="54"/>
      <c r="B31" s="50"/>
      <c r="C31" s="33"/>
      <c r="D31" s="34"/>
      <c r="E31" s="35"/>
      <c r="F31" s="33"/>
    </row>
    <row r="32" spans="1:6" s="104" customFormat="1" x14ac:dyDescent="0.2">
      <c r="A32" s="55">
        <f>COUNT($A$5:A31)+1</f>
        <v>5</v>
      </c>
      <c r="B32" s="38" t="s">
        <v>82</v>
      </c>
      <c r="C32" s="37"/>
      <c r="D32" s="22"/>
      <c r="E32" s="36"/>
      <c r="F32" s="36"/>
    </row>
    <row r="33" spans="1:6" s="104" customFormat="1" ht="38.25" x14ac:dyDescent="0.2">
      <c r="A33" s="55"/>
      <c r="B33" s="58" t="s">
        <v>170</v>
      </c>
      <c r="C33" s="37"/>
      <c r="D33" s="22"/>
      <c r="E33" s="36"/>
      <c r="F33" s="36"/>
    </row>
    <row r="34" spans="1:6" s="104" customFormat="1" x14ac:dyDescent="0.2">
      <c r="A34" s="55"/>
      <c r="B34" s="39" t="s">
        <v>166</v>
      </c>
      <c r="C34" s="45">
        <v>11</v>
      </c>
      <c r="D34" s="22" t="s">
        <v>16</v>
      </c>
      <c r="E34" s="44"/>
      <c r="F34" s="36">
        <f>C34*E34</f>
        <v>0</v>
      </c>
    </row>
    <row r="35" spans="1:6" s="104" customFormat="1" x14ac:dyDescent="0.2">
      <c r="A35" s="56"/>
      <c r="B35" s="51"/>
      <c r="C35" s="46"/>
      <c r="D35" s="47"/>
      <c r="E35" s="48"/>
      <c r="F35" s="48"/>
    </row>
    <row r="36" spans="1:6" s="104" customFormat="1" x14ac:dyDescent="0.2">
      <c r="A36" s="54"/>
      <c r="B36" s="50"/>
      <c r="C36" s="33"/>
      <c r="D36" s="34"/>
      <c r="E36" s="35"/>
      <c r="F36" s="33"/>
    </row>
    <row r="37" spans="1:6" s="104" customFormat="1" x14ac:dyDescent="0.2">
      <c r="A37" s="55">
        <f>COUNT($A$6:A36)+1</f>
        <v>6</v>
      </c>
      <c r="B37" s="38" t="s">
        <v>98</v>
      </c>
      <c r="C37" s="37"/>
      <c r="D37" s="22"/>
      <c r="E37" s="36"/>
      <c r="F37" s="36"/>
    </row>
    <row r="38" spans="1:6" s="104" customFormat="1" x14ac:dyDescent="0.2">
      <c r="A38" s="55"/>
      <c r="B38" s="39" t="s">
        <v>111</v>
      </c>
      <c r="C38" s="45"/>
      <c r="D38" s="22"/>
      <c r="E38" s="36"/>
      <c r="F38" s="36"/>
    </row>
    <row r="39" spans="1:6" s="104" customFormat="1" x14ac:dyDescent="0.2">
      <c r="A39" s="55"/>
      <c r="B39" s="39" t="s">
        <v>137</v>
      </c>
      <c r="C39" s="45">
        <v>2</v>
      </c>
      <c r="D39" s="22" t="s">
        <v>1</v>
      </c>
      <c r="E39" s="44"/>
      <c r="F39" s="36">
        <f t="shared" ref="F39" si="1">C39*E39</f>
        <v>0</v>
      </c>
    </row>
    <row r="40" spans="1:6" s="104" customFormat="1" x14ac:dyDescent="0.2">
      <c r="A40" s="56"/>
      <c r="B40" s="51"/>
      <c r="C40" s="46"/>
      <c r="D40" s="47"/>
      <c r="E40" s="48"/>
      <c r="F40" s="48"/>
    </row>
    <row r="41" spans="1:6" s="104" customFormat="1" x14ac:dyDescent="0.2">
      <c r="A41" s="55"/>
      <c r="B41" s="39"/>
      <c r="C41" s="45"/>
      <c r="D41" s="22"/>
      <c r="E41" s="36"/>
      <c r="F41" s="36"/>
    </row>
    <row r="42" spans="1:6" s="104" customFormat="1" x14ac:dyDescent="0.2">
      <c r="A42" s="55">
        <f>COUNT($A$6:A40)+1</f>
        <v>7</v>
      </c>
      <c r="B42" s="38" t="s">
        <v>17</v>
      </c>
      <c r="C42" s="37"/>
      <c r="D42" s="22"/>
      <c r="E42" s="36"/>
      <c r="F42" s="36"/>
    </row>
    <row r="43" spans="1:6" s="104" customFormat="1" ht="38.25" x14ac:dyDescent="0.2">
      <c r="A43" s="55"/>
      <c r="B43" s="39" t="s">
        <v>105</v>
      </c>
      <c r="C43" s="45"/>
      <c r="D43" s="22"/>
      <c r="E43" s="36"/>
      <c r="F43" s="36"/>
    </row>
    <row r="44" spans="1:6" s="104" customFormat="1" x14ac:dyDescent="0.2">
      <c r="B44" s="220"/>
      <c r="C44" s="217"/>
      <c r="D44" s="221">
        <v>0.1</v>
      </c>
      <c r="E44" s="219"/>
      <c r="F44" s="222">
        <f>SUM(F10:F40)*D44</f>
        <v>0</v>
      </c>
    </row>
    <row r="45" spans="1:6" s="104" customFormat="1" x14ac:dyDescent="0.2">
      <c r="A45" s="223"/>
      <c r="B45" s="224"/>
      <c r="C45" s="225"/>
      <c r="D45" s="226"/>
      <c r="E45" s="227"/>
      <c r="F45" s="227"/>
    </row>
    <row r="46" spans="1:6" s="104" customFormat="1" x14ac:dyDescent="0.2">
      <c r="A46" s="40"/>
      <c r="B46" s="52" t="s">
        <v>106</v>
      </c>
      <c r="C46" s="41"/>
      <c r="D46" s="42"/>
      <c r="E46" s="43" t="s">
        <v>13</v>
      </c>
      <c r="F46" s="43">
        <f>SUM(F10:F45)</f>
        <v>0</v>
      </c>
    </row>
    <row r="50" spans="1:6" x14ac:dyDescent="0.2">
      <c r="A50" s="32"/>
      <c r="B50" s="32"/>
      <c r="C50" s="32"/>
      <c r="E50" s="32"/>
      <c r="F50" s="32"/>
    </row>
    <row r="51" spans="1:6" x14ac:dyDescent="0.2">
      <c r="A51" s="32"/>
      <c r="B51" s="32"/>
      <c r="C51" s="32"/>
      <c r="E51" s="32"/>
      <c r="F51" s="32"/>
    </row>
    <row r="52" spans="1:6" x14ac:dyDescent="0.2">
      <c r="A52" s="32"/>
      <c r="B52" s="32"/>
      <c r="C52" s="32"/>
      <c r="E52" s="32"/>
      <c r="F52" s="32"/>
    </row>
    <row r="53" spans="1:6" x14ac:dyDescent="0.2">
      <c r="A53" s="32"/>
      <c r="B53" s="32"/>
      <c r="C53" s="32"/>
      <c r="E53" s="32"/>
      <c r="F53" s="32"/>
    </row>
    <row r="54" spans="1:6" x14ac:dyDescent="0.2">
      <c r="A54" s="32"/>
      <c r="B54" s="32"/>
      <c r="C54" s="32"/>
      <c r="E54" s="32"/>
      <c r="F54" s="32"/>
    </row>
    <row r="55" spans="1:6" x14ac:dyDescent="0.2">
      <c r="A55" s="32"/>
      <c r="B55" s="32"/>
      <c r="C55" s="32"/>
      <c r="E55" s="32"/>
      <c r="F55" s="32"/>
    </row>
    <row r="56" spans="1:6" x14ac:dyDescent="0.2">
      <c r="A56" s="32"/>
      <c r="B56" s="32"/>
      <c r="C56" s="32"/>
      <c r="E56" s="32"/>
      <c r="F56" s="32"/>
    </row>
    <row r="57" spans="1:6" x14ac:dyDescent="0.2">
      <c r="A57" s="32"/>
      <c r="B57" s="32"/>
      <c r="C57" s="32"/>
      <c r="E57" s="32"/>
      <c r="F57" s="32"/>
    </row>
    <row r="58" spans="1:6" x14ac:dyDescent="0.2">
      <c r="A58" s="32"/>
      <c r="B58" s="32"/>
      <c r="C58" s="32"/>
      <c r="E58" s="32"/>
      <c r="F58" s="32"/>
    </row>
    <row r="59" spans="1:6" x14ac:dyDescent="0.2">
      <c r="A59" s="32"/>
      <c r="B59" s="32"/>
      <c r="C59" s="32"/>
      <c r="E59" s="32"/>
      <c r="F59" s="32"/>
    </row>
    <row r="60" spans="1:6" x14ac:dyDescent="0.2">
      <c r="A60" s="32"/>
      <c r="B60" s="32"/>
      <c r="C60" s="32"/>
      <c r="E60" s="32"/>
      <c r="F60" s="32"/>
    </row>
    <row r="61" spans="1:6" x14ac:dyDescent="0.2">
      <c r="A61" s="32"/>
      <c r="B61" s="32"/>
      <c r="C61" s="32"/>
      <c r="E61" s="32"/>
      <c r="F61" s="32"/>
    </row>
    <row r="62" spans="1:6" x14ac:dyDescent="0.2">
      <c r="A62" s="32"/>
      <c r="B62" s="32"/>
      <c r="C62" s="32"/>
      <c r="E62" s="32"/>
      <c r="F62" s="32"/>
    </row>
    <row r="63" spans="1:6" x14ac:dyDescent="0.2">
      <c r="A63" s="32"/>
      <c r="B63" s="32"/>
      <c r="C63" s="32"/>
      <c r="E63" s="32"/>
      <c r="F63" s="32"/>
    </row>
    <row r="64" spans="1:6" x14ac:dyDescent="0.2">
      <c r="A64" s="32"/>
      <c r="B64" s="32"/>
      <c r="C64" s="32"/>
      <c r="E64" s="32"/>
      <c r="F64" s="32"/>
    </row>
    <row r="65" spans="1:6" x14ac:dyDescent="0.2">
      <c r="A65" s="32"/>
      <c r="B65" s="32"/>
      <c r="C65" s="32"/>
      <c r="E65" s="32"/>
      <c r="F65" s="32"/>
    </row>
    <row r="66" spans="1:6" x14ac:dyDescent="0.2">
      <c r="A66" s="32"/>
      <c r="B66" s="32"/>
      <c r="C66" s="32"/>
      <c r="E66" s="32"/>
      <c r="F66" s="32"/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8"/>
  <sheetViews>
    <sheetView view="pageBreakPreview" topLeftCell="A50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163</v>
      </c>
      <c r="B3" s="49" t="s">
        <v>162</v>
      </c>
      <c r="C3" s="28"/>
      <c r="D3" s="29"/>
    </row>
    <row r="4" spans="1:6" x14ac:dyDescent="0.2">
      <c r="A4" s="27"/>
      <c r="B4" s="49" t="s">
        <v>161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12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4"/>
      <c r="B12" s="50"/>
      <c r="C12" s="33"/>
      <c r="D12" s="34"/>
      <c r="E12" s="35"/>
      <c r="F12" s="33"/>
    </row>
    <row r="13" spans="1:6" s="104" customFormat="1" x14ac:dyDescent="0.2">
      <c r="A13" s="55">
        <f>COUNT($A$6:A12)+1</f>
        <v>2</v>
      </c>
      <c r="B13" s="38" t="s">
        <v>52</v>
      </c>
      <c r="C13" s="37"/>
      <c r="D13" s="22"/>
      <c r="E13" s="36"/>
      <c r="F13" s="36"/>
    </row>
    <row r="14" spans="1:6" s="104" customFormat="1" ht="76.5" x14ac:dyDescent="0.2">
      <c r="A14" s="55"/>
      <c r="B14" s="58" t="s">
        <v>69</v>
      </c>
      <c r="C14" s="37"/>
      <c r="D14" s="22"/>
      <c r="E14" s="36"/>
      <c r="F14" s="36"/>
    </row>
    <row r="15" spans="1:6" s="104" customFormat="1" x14ac:dyDescent="0.2">
      <c r="A15" s="228"/>
      <c r="B15" s="229" t="s">
        <v>39</v>
      </c>
      <c r="C15" s="217"/>
      <c r="D15" s="217"/>
      <c r="E15" s="219"/>
      <c r="F15" s="219"/>
    </row>
    <row r="16" spans="1:6" s="104" customFormat="1" x14ac:dyDescent="0.2">
      <c r="A16" s="55"/>
      <c r="B16" s="39" t="s">
        <v>137</v>
      </c>
      <c r="C16" s="45">
        <v>2</v>
      </c>
      <c r="D16" s="22" t="s">
        <v>1</v>
      </c>
      <c r="E16" s="44"/>
      <c r="F16" s="36">
        <f t="shared" ref="F16" si="0">C16*E16</f>
        <v>0</v>
      </c>
    </row>
    <row r="17" spans="1:6" s="104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5"/>
      <c r="B18" s="39"/>
      <c r="C18" s="45"/>
      <c r="D18" s="22"/>
      <c r="E18" s="36"/>
      <c r="F18" s="36"/>
    </row>
    <row r="19" spans="1:6" s="104" customFormat="1" x14ac:dyDescent="0.2">
      <c r="A19" s="55">
        <f>COUNT($A$6:A18)+1</f>
        <v>3</v>
      </c>
      <c r="B19" s="229" t="s">
        <v>203</v>
      </c>
      <c r="C19" s="239"/>
      <c r="D19" s="217"/>
      <c r="E19" s="219"/>
      <c r="F19" s="219"/>
    </row>
    <row r="20" spans="1:6" s="104" customFormat="1" ht="51" x14ac:dyDescent="0.2">
      <c r="B20" s="216" t="s">
        <v>120</v>
      </c>
      <c r="C20" s="239"/>
      <c r="D20" s="217"/>
      <c r="E20" s="219"/>
      <c r="F20" s="219"/>
    </row>
    <row r="21" spans="1:6" s="104" customFormat="1" ht="25.5" x14ac:dyDescent="0.2">
      <c r="B21" s="216" t="s">
        <v>121</v>
      </c>
      <c r="C21" s="239"/>
      <c r="D21" s="217"/>
      <c r="E21" s="219"/>
      <c r="F21" s="219"/>
    </row>
    <row r="22" spans="1:6" s="104" customFormat="1" x14ac:dyDescent="0.2">
      <c r="A22" s="228"/>
      <c r="B22" s="229" t="s">
        <v>39</v>
      </c>
      <c r="C22" s="239"/>
      <c r="D22" s="217"/>
      <c r="E22" s="219"/>
      <c r="F22" s="219"/>
    </row>
    <row r="23" spans="1:6" s="104" customFormat="1" x14ac:dyDescent="0.2">
      <c r="A23" s="211"/>
      <c r="B23" s="216" t="s">
        <v>204</v>
      </c>
      <c r="C23" s="239">
        <v>2</v>
      </c>
      <c r="D23" s="217" t="s">
        <v>1</v>
      </c>
      <c r="E23" s="44"/>
      <c r="F23" s="219">
        <f>C23*E23</f>
        <v>0</v>
      </c>
    </row>
    <row r="24" spans="1:6" s="240" customFormat="1" x14ac:dyDescent="0.2">
      <c r="A24" s="56"/>
      <c r="B24" s="51"/>
      <c r="C24" s="46"/>
      <c r="D24" s="47"/>
      <c r="E24" s="48"/>
      <c r="F24" s="48"/>
    </row>
    <row r="25" spans="1:6" s="240" customFormat="1" x14ac:dyDescent="0.2">
      <c r="A25" s="55"/>
      <c r="B25" s="39"/>
      <c r="C25" s="45"/>
      <c r="D25" s="22"/>
      <c r="E25" s="36"/>
      <c r="F25" s="36"/>
    </row>
    <row r="26" spans="1:6" s="104" customFormat="1" x14ac:dyDescent="0.2">
      <c r="A26" s="55">
        <f>COUNT($A$6:A24)+1</f>
        <v>4</v>
      </c>
      <c r="B26" s="38" t="s">
        <v>70</v>
      </c>
      <c r="C26" s="37"/>
      <c r="D26" s="22"/>
      <c r="E26" s="36"/>
      <c r="F26" s="36"/>
    </row>
    <row r="27" spans="1:6" s="104" customFormat="1" ht="38.25" x14ac:dyDescent="0.2">
      <c r="A27" s="55"/>
      <c r="B27" s="58" t="s">
        <v>71</v>
      </c>
      <c r="C27" s="37"/>
      <c r="D27" s="22"/>
      <c r="E27" s="36"/>
      <c r="F27" s="36"/>
    </row>
    <row r="28" spans="1:6" s="104" customFormat="1" x14ac:dyDescent="0.2">
      <c r="A28" s="228"/>
      <c r="B28" s="229" t="s">
        <v>39</v>
      </c>
      <c r="C28" s="217"/>
      <c r="D28" s="217"/>
      <c r="E28" s="219"/>
      <c r="F28" s="219"/>
    </row>
    <row r="29" spans="1:6" s="104" customFormat="1" ht="14.25" x14ac:dyDescent="0.2">
      <c r="A29" s="55"/>
      <c r="B29" s="39" t="s">
        <v>72</v>
      </c>
      <c r="C29" s="45">
        <v>6</v>
      </c>
      <c r="D29" s="22" t="s">
        <v>14</v>
      </c>
      <c r="E29" s="44"/>
      <c r="F29" s="36">
        <f>C29*E29</f>
        <v>0</v>
      </c>
    </row>
    <row r="30" spans="1:6" s="104" customFormat="1" ht="13.5" customHeight="1" x14ac:dyDescent="0.2">
      <c r="A30" s="56"/>
      <c r="B30" s="51"/>
      <c r="C30" s="46"/>
      <c r="D30" s="47"/>
      <c r="E30" s="48"/>
      <c r="F30" s="48"/>
    </row>
    <row r="31" spans="1:6" s="104" customFormat="1" x14ac:dyDescent="0.2">
      <c r="A31" s="54"/>
      <c r="B31" s="50"/>
      <c r="C31" s="33"/>
      <c r="D31" s="34"/>
      <c r="E31" s="35"/>
      <c r="F31" s="33"/>
    </row>
    <row r="32" spans="1:6" s="104" customFormat="1" x14ac:dyDescent="0.2">
      <c r="A32" s="55">
        <f>COUNT($A$5:A31)+1</f>
        <v>5</v>
      </c>
      <c r="B32" s="38" t="s">
        <v>82</v>
      </c>
      <c r="C32" s="37"/>
      <c r="D32" s="22"/>
      <c r="E32" s="36"/>
      <c r="F32" s="36"/>
    </row>
    <row r="33" spans="1:6" s="104" customFormat="1" ht="38.25" x14ac:dyDescent="0.2">
      <c r="A33" s="55"/>
      <c r="B33" s="58" t="s">
        <v>170</v>
      </c>
      <c r="C33" s="37"/>
      <c r="D33" s="22"/>
      <c r="E33" s="36"/>
      <c r="F33" s="36"/>
    </row>
    <row r="34" spans="1:6" s="104" customFormat="1" x14ac:dyDescent="0.2">
      <c r="A34" s="55"/>
      <c r="B34" s="39" t="s">
        <v>166</v>
      </c>
      <c r="C34" s="45">
        <v>6</v>
      </c>
      <c r="D34" s="22" t="s">
        <v>16</v>
      </c>
      <c r="E34" s="44"/>
      <c r="F34" s="36">
        <f>C34*E34</f>
        <v>0</v>
      </c>
    </row>
    <row r="35" spans="1:6" s="104" customFormat="1" x14ac:dyDescent="0.2">
      <c r="A35" s="56"/>
      <c r="B35" s="51"/>
      <c r="C35" s="46"/>
      <c r="D35" s="47"/>
      <c r="E35" s="48"/>
      <c r="F35" s="48"/>
    </row>
    <row r="36" spans="1:6" s="104" customFormat="1" x14ac:dyDescent="0.2">
      <c r="A36" s="54"/>
      <c r="B36" s="50"/>
      <c r="C36" s="33"/>
      <c r="D36" s="34"/>
      <c r="E36" s="35"/>
      <c r="F36" s="33"/>
    </row>
    <row r="37" spans="1:6" s="104" customFormat="1" x14ac:dyDescent="0.2">
      <c r="A37" s="55">
        <f>COUNT($A$6:A36)+1</f>
        <v>6</v>
      </c>
      <c r="B37" s="38" t="s">
        <v>98</v>
      </c>
      <c r="C37" s="37"/>
      <c r="D37" s="22"/>
      <c r="E37" s="36"/>
      <c r="F37" s="36"/>
    </row>
    <row r="38" spans="1:6" s="104" customFormat="1" x14ac:dyDescent="0.2">
      <c r="A38" s="55"/>
      <c r="B38" s="39" t="s">
        <v>111</v>
      </c>
      <c r="C38" s="45"/>
      <c r="D38" s="22"/>
      <c r="E38" s="36"/>
      <c r="F38" s="36"/>
    </row>
    <row r="39" spans="1:6" s="104" customFormat="1" x14ac:dyDescent="0.2">
      <c r="A39" s="55"/>
      <c r="B39" s="39" t="s">
        <v>137</v>
      </c>
      <c r="C39" s="45">
        <v>2</v>
      </c>
      <c r="D39" s="22" t="s">
        <v>1</v>
      </c>
      <c r="E39" s="44"/>
      <c r="F39" s="36">
        <f t="shared" ref="F39" si="1">C39*E39</f>
        <v>0</v>
      </c>
    </row>
    <row r="40" spans="1:6" s="104" customFormat="1" x14ac:dyDescent="0.2">
      <c r="A40" s="56"/>
      <c r="B40" s="51"/>
      <c r="C40" s="46"/>
      <c r="D40" s="47"/>
      <c r="E40" s="48"/>
      <c r="F40" s="48"/>
    </row>
    <row r="41" spans="1:6" s="104" customFormat="1" x14ac:dyDescent="0.2">
      <c r="A41" s="54"/>
      <c r="B41" s="50"/>
      <c r="C41" s="33"/>
      <c r="D41" s="34"/>
      <c r="E41" s="35"/>
      <c r="F41" s="33"/>
    </row>
    <row r="42" spans="1:6" s="104" customFormat="1" x14ac:dyDescent="0.2">
      <c r="A42" s="55">
        <f>COUNT($A$6:A41)+1</f>
        <v>7</v>
      </c>
      <c r="B42" s="38" t="s">
        <v>87</v>
      </c>
      <c r="C42" s="37"/>
      <c r="D42" s="22"/>
      <c r="E42" s="36"/>
      <c r="F42" s="36"/>
    </row>
    <row r="43" spans="1:6" s="104" customFormat="1" ht="38.25" x14ac:dyDescent="0.2">
      <c r="A43" s="55"/>
      <c r="B43" s="39" t="s">
        <v>88</v>
      </c>
      <c r="C43" s="45"/>
      <c r="D43" s="22"/>
      <c r="E43" s="36"/>
      <c r="F43" s="36"/>
    </row>
    <row r="44" spans="1:6" s="104" customFormat="1" x14ac:dyDescent="0.2">
      <c r="A44" s="211"/>
      <c r="B44" s="229" t="s">
        <v>39</v>
      </c>
      <c r="C44" s="217"/>
      <c r="D44" s="217"/>
      <c r="E44" s="219"/>
      <c r="F44" s="219"/>
    </row>
    <row r="45" spans="1:6" s="104" customFormat="1" ht="14.25" x14ac:dyDescent="0.2">
      <c r="A45" s="55"/>
      <c r="B45" s="39" t="s">
        <v>89</v>
      </c>
      <c r="C45" s="45">
        <v>1</v>
      </c>
      <c r="D45" s="22" t="s">
        <v>9</v>
      </c>
      <c r="E45" s="44"/>
      <c r="F45" s="36">
        <f t="shared" ref="F45" si="2">C45*E45</f>
        <v>0</v>
      </c>
    </row>
    <row r="46" spans="1:6" s="104" customFormat="1" x14ac:dyDescent="0.2">
      <c r="A46" s="56"/>
      <c r="B46" s="51"/>
      <c r="C46" s="46"/>
      <c r="D46" s="47"/>
      <c r="E46" s="48"/>
      <c r="F46" s="48"/>
    </row>
    <row r="47" spans="1:6" s="104" customFormat="1" x14ac:dyDescent="0.2">
      <c r="A47" s="54"/>
      <c r="B47" s="50"/>
      <c r="C47" s="33"/>
      <c r="D47" s="34"/>
      <c r="E47" s="35"/>
      <c r="F47" s="33"/>
    </row>
    <row r="48" spans="1:6" s="104" customFormat="1" x14ac:dyDescent="0.2">
      <c r="A48" s="55">
        <f>COUNT($A$1:A47)+1</f>
        <v>8</v>
      </c>
      <c r="B48" s="38" t="s">
        <v>91</v>
      </c>
      <c r="C48" s="37"/>
      <c r="D48" s="22"/>
      <c r="E48" s="36"/>
      <c r="F48" s="36"/>
    </row>
    <row r="49" spans="1:6" s="104" customFormat="1" ht="38.25" x14ac:dyDescent="0.2">
      <c r="A49" s="55"/>
      <c r="B49" s="39" t="s">
        <v>92</v>
      </c>
      <c r="C49" s="45"/>
      <c r="D49" s="22"/>
      <c r="E49" s="36"/>
      <c r="F49" s="36"/>
    </row>
    <row r="50" spans="1:6" s="104" customFormat="1" x14ac:dyDescent="0.2">
      <c r="A50" s="213"/>
      <c r="B50" s="229" t="s">
        <v>49</v>
      </c>
      <c r="C50" s="217"/>
      <c r="D50" s="217"/>
      <c r="E50" s="219"/>
      <c r="F50" s="219"/>
    </row>
    <row r="51" spans="1:6" s="104" customFormat="1" x14ac:dyDescent="0.2">
      <c r="A51" s="55"/>
      <c r="B51" s="39" t="s">
        <v>205</v>
      </c>
      <c r="C51" s="45">
        <v>2</v>
      </c>
      <c r="D51" s="22" t="s">
        <v>1</v>
      </c>
      <c r="E51" s="44"/>
      <c r="F51" s="36">
        <f t="shared" ref="F51" si="3">C51*E51</f>
        <v>0</v>
      </c>
    </row>
    <row r="52" spans="1:6" s="104" customFormat="1" x14ac:dyDescent="0.2">
      <c r="A52" s="55"/>
      <c r="B52" s="39" t="s">
        <v>159</v>
      </c>
      <c r="C52" s="45">
        <v>2</v>
      </c>
      <c r="D52" s="22" t="s">
        <v>1</v>
      </c>
      <c r="E52" s="44"/>
      <c r="F52" s="36">
        <f t="shared" ref="F52" si="4">C52*E52</f>
        <v>0</v>
      </c>
    </row>
    <row r="53" spans="1:6" s="104" customFormat="1" x14ac:dyDescent="0.2">
      <c r="A53" s="55"/>
      <c r="B53" s="39"/>
      <c r="C53" s="45"/>
      <c r="D53" s="22"/>
      <c r="E53" s="74"/>
      <c r="F53" s="36"/>
    </row>
    <row r="54" spans="1:6" s="104" customFormat="1" x14ac:dyDescent="0.2">
      <c r="A54" s="70"/>
      <c r="B54" s="71"/>
      <c r="C54" s="72"/>
      <c r="D54" s="73"/>
      <c r="E54" s="74"/>
      <c r="F54" s="74"/>
    </row>
    <row r="55" spans="1:6" s="104" customFormat="1" x14ac:dyDescent="0.2">
      <c r="A55" s="55">
        <f>COUNT($A$6:A54)+1</f>
        <v>9</v>
      </c>
      <c r="B55" s="38" t="s">
        <v>80</v>
      </c>
      <c r="C55" s="37"/>
      <c r="D55" s="22"/>
      <c r="E55" s="36"/>
      <c r="F55" s="36"/>
    </row>
    <row r="56" spans="1:6" s="104" customFormat="1" ht="51" x14ac:dyDescent="0.2">
      <c r="A56" s="55"/>
      <c r="B56" s="58" t="s">
        <v>160</v>
      </c>
      <c r="C56" s="37"/>
      <c r="D56" s="22"/>
      <c r="E56" s="36"/>
      <c r="F56" s="36"/>
    </row>
    <row r="57" spans="1:6" s="104" customFormat="1" ht="14.25" x14ac:dyDescent="0.2">
      <c r="A57" s="55"/>
      <c r="B57" s="39" t="s">
        <v>81</v>
      </c>
      <c r="C57" s="45">
        <v>0.5</v>
      </c>
      <c r="D57" s="22" t="s">
        <v>14</v>
      </c>
      <c r="E57" s="44"/>
      <c r="F57" s="36">
        <f t="shared" ref="F57" si="5">C57*E57</f>
        <v>0</v>
      </c>
    </row>
    <row r="58" spans="1:6" s="104" customFormat="1" x14ac:dyDescent="0.2">
      <c r="A58" s="56"/>
      <c r="B58" s="51"/>
      <c r="C58" s="46"/>
      <c r="D58" s="47"/>
      <c r="E58" s="48"/>
      <c r="F58" s="48"/>
    </row>
    <row r="59" spans="1:6" s="104" customFormat="1" x14ac:dyDescent="0.2">
      <c r="A59" s="75"/>
      <c r="B59" s="76"/>
      <c r="C59" s="77"/>
      <c r="D59" s="78"/>
      <c r="E59" s="79"/>
      <c r="F59" s="77"/>
    </row>
    <row r="60" spans="1:6" s="104" customFormat="1" x14ac:dyDescent="0.2">
      <c r="A60" s="55">
        <f>COUNT($A$6:A59)+1</f>
        <v>10</v>
      </c>
      <c r="B60" s="38" t="s">
        <v>101</v>
      </c>
      <c r="C60" s="37"/>
      <c r="D60" s="22"/>
      <c r="E60" s="36"/>
      <c r="F60" s="36"/>
    </row>
    <row r="61" spans="1:6" s="104" customFormat="1" ht="38.25" x14ac:dyDescent="0.2">
      <c r="A61" s="55"/>
      <c r="B61" s="39" t="s">
        <v>128</v>
      </c>
      <c r="C61" s="45"/>
      <c r="D61" s="22"/>
      <c r="E61" s="36"/>
      <c r="F61" s="36"/>
    </row>
    <row r="62" spans="1:6" s="104" customFormat="1" ht="14.25" x14ac:dyDescent="0.2">
      <c r="A62" s="55"/>
      <c r="B62" s="39"/>
      <c r="C62" s="45">
        <v>0.5</v>
      </c>
      <c r="D62" s="22" t="s">
        <v>14</v>
      </c>
      <c r="E62" s="44"/>
      <c r="F62" s="36">
        <f>C62*E62</f>
        <v>0</v>
      </c>
    </row>
    <row r="63" spans="1:6" s="104" customFormat="1" x14ac:dyDescent="0.2">
      <c r="A63" s="56"/>
      <c r="B63" s="51"/>
      <c r="C63" s="46"/>
      <c r="D63" s="47"/>
      <c r="E63" s="48"/>
      <c r="F63" s="48"/>
    </row>
    <row r="64" spans="1:6" s="104" customFormat="1" x14ac:dyDescent="0.2">
      <c r="A64" s="54"/>
      <c r="B64" s="50"/>
      <c r="C64" s="33"/>
      <c r="D64" s="34"/>
      <c r="E64" s="35"/>
      <c r="F64" s="33"/>
    </row>
    <row r="65" spans="1:6" s="104" customFormat="1" x14ac:dyDescent="0.2">
      <c r="A65" s="55">
        <f>COUNT($A$6:A63)+1</f>
        <v>11</v>
      </c>
      <c r="B65" s="38" t="s">
        <v>102</v>
      </c>
      <c r="C65" s="37"/>
      <c r="D65" s="22"/>
      <c r="E65" s="36"/>
      <c r="F65" s="36"/>
    </row>
    <row r="66" spans="1:6" s="104" customFormat="1" ht="63.75" x14ac:dyDescent="0.2">
      <c r="A66" s="55"/>
      <c r="B66" s="39" t="s">
        <v>127</v>
      </c>
      <c r="C66" s="45"/>
      <c r="D66" s="22"/>
      <c r="E66" s="36"/>
      <c r="F66" s="36"/>
    </row>
    <row r="67" spans="1:6" s="104" customFormat="1" x14ac:dyDescent="0.2">
      <c r="A67" s="211"/>
      <c r="B67" s="216" t="s">
        <v>39</v>
      </c>
      <c r="C67" s="217"/>
      <c r="D67" s="217"/>
      <c r="E67" s="219"/>
      <c r="F67" s="219"/>
    </row>
    <row r="68" spans="1:6" s="104" customFormat="1" x14ac:dyDescent="0.2">
      <c r="A68" s="55"/>
      <c r="B68" s="39" t="s">
        <v>103</v>
      </c>
      <c r="C68" s="45">
        <v>0.5</v>
      </c>
      <c r="D68" s="22" t="s">
        <v>16</v>
      </c>
      <c r="E68" s="44"/>
      <c r="F68" s="36">
        <f>C68*E68</f>
        <v>0</v>
      </c>
    </row>
    <row r="69" spans="1:6" s="104" customFormat="1" x14ac:dyDescent="0.2">
      <c r="A69" s="56"/>
      <c r="B69" s="51"/>
      <c r="C69" s="46"/>
      <c r="D69" s="47"/>
      <c r="E69" s="48"/>
      <c r="F69" s="48"/>
    </row>
    <row r="70" spans="1:6" s="104" customFormat="1" x14ac:dyDescent="0.2">
      <c r="A70" s="55"/>
      <c r="B70" s="39"/>
      <c r="C70" s="45"/>
      <c r="D70" s="22"/>
      <c r="E70" s="36"/>
      <c r="F70" s="36"/>
    </row>
    <row r="71" spans="1:6" s="104" customFormat="1" x14ac:dyDescent="0.2">
      <c r="A71" s="55">
        <f>COUNT($A$6:A69)+1</f>
        <v>12</v>
      </c>
      <c r="B71" s="38" t="s">
        <v>17</v>
      </c>
      <c r="C71" s="37"/>
      <c r="D71" s="22"/>
      <c r="E71" s="36"/>
      <c r="F71" s="36"/>
    </row>
    <row r="72" spans="1:6" s="104" customFormat="1" ht="38.25" x14ac:dyDescent="0.2">
      <c r="A72" s="55"/>
      <c r="B72" s="39" t="s">
        <v>105</v>
      </c>
      <c r="C72" s="45"/>
      <c r="D72" s="22"/>
      <c r="E72" s="36"/>
      <c r="F72" s="36"/>
    </row>
    <row r="73" spans="1:6" s="104" customFormat="1" x14ac:dyDescent="0.2">
      <c r="B73" s="220"/>
      <c r="C73" s="217"/>
      <c r="D73" s="221">
        <v>0.1</v>
      </c>
      <c r="E73" s="219"/>
      <c r="F73" s="222">
        <f>SUM(F10:F40)*D73</f>
        <v>0</v>
      </c>
    </row>
    <row r="74" spans="1:6" s="104" customFormat="1" x14ac:dyDescent="0.2">
      <c r="A74" s="223"/>
      <c r="B74" s="224"/>
      <c r="C74" s="225"/>
      <c r="D74" s="226"/>
      <c r="E74" s="227"/>
      <c r="F74" s="227"/>
    </row>
    <row r="75" spans="1:6" s="104" customFormat="1" x14ac:dyDescent="0.2">
      <c r="A75" s="40"/>
      <c r="B75" s="52" t="s">
        <v>106</v>
      </c>
      <c r="C75" s="41"/>
      <c r="D75" s="42"/>
      <c r="E75" s="43" t="s">
        <v>13</v>
      </c>
      <c r="F75" s="43">
        <f>SUM(F10:F74)</f>
        <v>0</v>
      </c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0" spans="1:6" x14ac:dyDescent="0.2">
      <c r="A1120" s="32"/>
      <c r="B1120" s="32"/>
      <c r="C1120" s="32"/>
      <c r="E1120" s="32"/>
      <c r="F1120" s="32"/>
    </row>
    <row r="1121" spans="1:6" x14ac:dyDescent="0.2">
      <c r="A1121" s="32"/>
      <c r="B1121" s="32"/>
      <c r="C1121" s="32"/>
      <c r="E1121" s="32"/>
      <c r="F1121" s="32"/>
    </row>
    <row r="1122" spans="1:6" x14ac:dyDescent="0.2">
      <c r="A1122" s="32"/>
      <c r="B1122" s="32"/>
      <c r="C1122" s="32"/>
      <c r="E1122" s="32"/>
      <c r="F1122" s="32"/>
    </row>
    <row r="1136" spans="1:6" x14ac:dyDescent="0.2">
      <c r="A1136" s="32"/>
      <c r="B1136" s="32"/>
      <c r="C1136" s="32"/>
      <c r="E1136" s="32"/>
      <c r="F1136" s="32"/>
    </row>
    <row r="1137" spans="1:6" x14ac:dyDescent="0.2">
      <c r="A1137" s="32"/>
      <c r="B1137" s="32"/>
      <c r="C1137" s="32"/>
      <c r="E1137" s="32"/>
      <c r="F1137" s="32"/>
    </row>
    <row r="1138" spans="1:6" x14ac:dyDescent="0.2">
      <c r="A1138" s="32"/>
      <c r="B1138" s="32"/>
      <c r="C1138" s="32"/>
      <c r="E1138" s="32"/>
      <c r="F1138" s="32"/>
    </row>
    <row r="1139" spans="1:6" x14ac:dyDescent="0.2">
      <c r="A1139" s="32"/>
      <c r="B1139" s="32"/>
      <c r="C1139" s="32"/>
      <c r="E1139" s="32"/>
      <c r="F1139" s="32"/>
    </row>
    <row r="1145" spans="1:6" x14ac:dyDescent="0.2">
      <c r="A1145" s="32"/>
      <c r="B1145" s="32"/>
      <c r="C1145" s="32"/>
      <c r="E1145" s="32"/>
      <c r="F1145" s="32"/>
    </row>
    <row r="1146" spans="1:6" x14ac:dyDescent="0.2">
      <c r="A1146" s="32"/>
      <c r="B1146" s="32"/>
      <c r="C1146" s="32"/>
      <c r="E1146" s="32"/>
      <c r="F1146" s="32"/>
    </row>
    <row r="1147" spans="1:6" x14ac:dyDescent="0.2">
      <c r="A1147" s="32"/>
      <c r="B1147" s="32"/>
      <c r="C1147" s="32"/>
      <c r="E1147" s="32"/>
      <c r="F1147" s="32"/>
    </row>
    <row r="1148" spans="1:6" x14ac:dyDescent="0.2">
      <c r="A1148" s="32"/>
      <c r="B1148" s="32"/>
      <c r="C1148" s="32"/>
      <c r="E1148" s="32"/>
      <c r="F1148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8"/>
  <sheetViews>
    <sheetView view="pageBreakPreview" topLeftCell="A40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173</v>
      </c>
      <c r="B3" s="49" t="s">
        <v>165</v>
      </c>
      <c r="C3" s="28"/>
      <c r="D3" s="29"/>
    </row>
    <row r="4" spans="1:6" x14ac:dyDescent="0.2">
      <c r="A4" s="27"/>
      <c r="B4" s="49" t="s">
        <v>164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20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5"/>
      <c r="B12" s="39"/>
      <c r="C12" s="45"/>
      <c r="D12" s="22"/>
      <c r="E12" s="36"/>
      <c r="F12" s="36"/>
    </row>
    <row r="13" spans="1:6" s="104" customFormat="1" x14ac:dyDescent="0.2">
      <c r="A13" s="55">
        <f>COUNT($A$6:A12)+1</f>
        <v>2</v>
      </c>
      <c r="B13" s="38" t="s">
        <v>45</v>
      </c>
      <c r="C13" s="37"/>
      <c r="D13" s="22"/>
      <c r="E13" s="36"/>
      <c r="F13" s="36"/>
    </row>
    <row r="14" spans="1:6" s="104" customFormat="1" ht="63.75" x14ac:dyDescent="0.2">
      <c r="A14" s="55"/>
      <c r="B14" s="58" t="s">
        <v>117</v>
      </c>
      <c r="C14" s="37"/>
      <c r="D14" s="22"/>
      <c r="E14" s="36"/>
      <c r="F14" s="36"/>
    </row>
    <row r="15" spans="1:6" s="259" customFormat="1" x14ac:dyDescent="0.2">
      <c r="A15" s="55"/>
      <c r="B15" s="39" t="s">
        <v>54</v>
      </c>
      <c r="C15" s="45"/>
      <c r="D15" s="22"/>
      <c r="E15" s="36"/>
      <c r="F15" s="36"/>
    </row>
    <row r="16" spans="1:6" s="104" customFormat="1" x14ac:dyDescent="0.2">
      <c r="A16" s="211"/>
      <c r="B16" s="216" t="s">
        <v>41</v>
      </c>
      <c r="C16" s="217"/>
      <c r="D16" s="217"/>
      <c r="E16" s="219"/>
      <c r="F16" s="219"/>
    </row>
    <row r="17" spans="1:6" s="104" customFormat="1" x14ac:dyDescent="0.2">
      <c r="A17" s="228"/>
      <c r="B17" s="229" t="s">
        <v>39</v>
      </c>
      <c r="C17" s="217"/>
      <c r="D17" s="217"/>
      <c r="E17" s="219"/>
      <c r="F17" s="219"/>
    </row>
    <row r="18" spans="1:6" s="104" customFormat="1" x14ac:dyDescent="0.2">
      <c r="A18" s="55"/>
      <c r="B18" s="39" t="s">
        <v>167</v>
      </c>
      <c r="C18" s="45">
        <v>2</v>
      </c>
      <c r="D18" s="22" t="s">
        <v>1</v>
      </c>
      <c r="E18" s="44"/>
      <c r="F18" s="219">
        <f>C18*E18</f>
        <v>0</v>
      </c>
    </row>
    <row r="19" spans="1:6" s="104" customFormat="1" x14ac:dyDescent="0.2">
      <c r="A19" s="56"/>
      <c r="B19" s="51"/>
      <c r="C19" s="46"/>
      <c r="D19" s="47"/>
      <c r="E19" s="48"/>
      <c r="F19" s="48"/>
    </row>
    <row r="20" spans="1:6" s="104" customFormat="1" x14ac:dyDescent="0.2">
      <c r="A20" s="55"/>
      <c r="B20" s="39"/>
      <c r="C20" s="45"/>
      <c r="D20" s="22"/>
      <c r="E20" s="36"/>
      <c r="F20" s="36"/>
    </row>
    <row r="21" spans="1:6" s="104" customFormat="1" x14ac:dyDescent="0.2">
      <c r="A21" s="55">
        <f>COUNT($A$6:A20)+1</f>
        <v>3</v>
      </c>
      <c r="B21" s="229" t="s">
        <v>119</v>
      </c>
      <c r="C21" s="239"/>
      <c r="D21" s="217"/>
      <c r="E21" s="219"/>
      <c r="F21" s="219"/>
    </row>
    <row r="22" spans="1:6" s="104" customFormat="1" ht="51" x14ac:dyDescent="0.2">
      <c r="B22" s="216" t="s">
        <v>120</v>
      </c>
      <c r="C22" s="239"/>
      <c r="D22" s="217"/>
      <c r="E22" s="219"/>
      <c r="F22" s="219"/>
    </row>
    <row r="23" spans="1:6" s="104" customFormat="1" ht="25.5" x14ac:dyDescent="0.2">
      <c r="B23" s="216" t="s">
        <v>121</v>
      </c>
      <c r="C23" s="239"/>
      <c r="D23" s="217"/>
      <c r="E23" s="219"/>
      <c r="F23" s="219"/>
    </row>
    <row r="24" spans="1:6" s="104" customFormat="1" x14ac:dyDescent="0.2">
      <c r="A24" s="228"/>
      <c r="B24" s="229" t="s">
        <v>39</v>
      </c>
      <c r="C24" s="239"/>
      <c r="D24" s="217"/>
      <c r="E24" s="219"/>
      <c r="F24" s="219"/>
    </row>
    <row r="25" spans="1:6" s="104" customFormat="1" x14ac:dyDescent="0.2">
      <c r="A25" s="211"/>
      <c r="B25" s="216" t="s">
        <v>123</v>
      </c>
      <c r="C25" s="239">
        <v>2</v>
      </c>
      <c r="D25" s="217" t="s">
        <v>1</v>
      </c>
      <c r="E25" s="44"/>
      <c r="F25" s="219">
        <f>C25*E25</f>
        <v>0</v>
      </c>
    </row>
    <row r="26" spans="1:6" s="240" customFormat="1" x14ac:dyDescent="0.2">
      <c r="A26" s="56"/>
      <c r="B26" s="51"/>
      <c r="C26" s="46"/>
      <c r="D26" s="47"/>
      <c r="E26" s="48"/>
      <c r="F26" s="48"/>
    </row>
    <row r="27" spans="1:6" s="240" customFormat="1" x14ac:dyDescent="0.2">
      <c r="A27" s="55"/>
      <c r="B27" s="39"/>
      <c r="C27" s="45"/>
      <c r="D27" s="22"/>
      <c r="E27" s="36"/>
      <c r="F27" s="36"/>
    </row>
    <row r="28" spans="1:6" s="104" customFormat="1" x14ac:dyDescent="0.2">
      <c r="A28" s="55">
        <f>COUNT($A$6:A26)+1</f>
        <v>4</v>
      </c>
      <c r="B28" s="38" t="s">
        <v>52</v>
      </c>
      <c r="C28" s="37"/>
      <c r="D28" s="22"/>
      <c r="E28" s="36"/>
      <c r="F28" s="36"/>
    </row>
    <row r="29" spans="1:6" s="104" customFormat="1" ht="76.5" x14ac:dyDescent="0.2">
      <c r="A29" s="55"/>
      <c r="B29" s="58" t="s">
        <v>69</v>
      </c>
      <c r="C29" s="37"/>
      <c r="D29" s="22"/>
      <c r="E29" s="36"/>
      <c r="F29" s="36"/>
    </row>
    <row r="30" spans="1:6" s="104" customFormat="1" x14ac:dyDescent="0.2">
      <c r="A30" s="228"/>
      <c r="B30" s="229" t="s">
        <v>39</v>
      </c>
      <c r="C30" s="217"/>
      <c r="D30" s="217"/>
      <c r="E30" s="219"/>
      <c r="F30" s="219"/>
    </row>
    <row r="31" spans="1:6" s="104" customFormat="1" x14ac:dyDescent="0.2">
      <c r="A31" s="55"/>
      <c r="B31" s="39" t="s">
        <v>137</v>
      </c>
      <c r="C31" s="45">
        <v>4</v>
      </c>
      <c r="D31" s="22" t="s">
        <v>1</v>
      </c>
      <c r="E31" s="44"/>
      <c r="F31" s="36">
        <f t="shared" ref="F31" si="0">C31*E31</f>
        <v>0</v>
      </c>
    </row>
    <row r="32" spans="1:6" s="104" customFormat="1" x14ac:dyDescent="0.2">
      <c r="A32" s="56"/>
      <c r="B32" s="51"/>
      <c r="C32" s="46"/>
      <c r="D32" s="47"/>
      <c r="E32" s="48"/>
      <c r="F32" s="48"/>
    </row>
    <row r="33" spans="1:6" s="240" customFormat="1" x14ac:dyDescent="0.2">
      <c r="A33" s="55"/>
      <c r="B33" s="39"/>
      <c r="C33" s="45"/>
      <c r="D33" s="22"/>
      <c r="E33" s="36"/>
      <c r="F33" s="36"/>
    </row>
    <row r="34" spans="1:6" s="104" customFormat="1" x14ac:dyDescent="0.2">
      <c r="A34" s="55">
        <f>COUNT($A$6:A32)+1</f>
        <v>5</v>
      </c>
      <c r="B34" s="38" t="s">
        <v>70</v>
      </c>
      <c r="C34" s="37"/>
      <c r="D34" s="22"/>
      <c r="E34" s="36"/>
      <c r="F34" s="36"/>
    </row>
    <row r="35" spans="1:6" s="104" customFormat="1" ht="38.25" x14ac:dyDescent="0.2">
      <c r="A35" s="55"/>
      <c r="B35" s="58" t="s">
        <v>71</v>
      </c>
      <c r="C35" s="37"/>
      <c r="D35" s="22"/>
      <c r="E35" s="36"/>
      <c r="F35" s="36"/>
    </row>
    <row r="36" spans="1:6" s="104" customFormat="1" x14ac:dyDescent="0.2">
      <c r="A36" s="228"/>
      <c r="B36" s="229" t="s">
        <v>39</v>
      </c>
      <c r="C36" s="217"/>
      <c r="D36" s="217"/>
      <c r="E36" s="219"/>
      <c r="F36" s="219"/>
    </row>
    <row r="37" spans="1:6" s="104" customFormat="1" ht="14.25" x14ac:dyDescent="0.2">
      <c r="A37" s="55"/>
      <c r="B37" s="39" t="s">
        <v>72</v>
      </c>
      <c r="C37" s="45">
        <v>7</v>
      </c>
      <c r="D37" s="22" t="s">
        <v>14</v>
      </c>
      <c r="E37" s="44"/>
      <c r="F37" s="36">
        <f>C37*E37</f>
        <v>0</v>
      </c>
    </row>
    <row r="38" spans="1:6" s="104" customFormat="1" ht="13.5" customHeight="1" x14ac:dyDescent="0.2">
      <c r="A38" s="56"/>
      <c r="B38" s="51"/>
      <c r="C38" s="46"/>
      <c r="D38" s="47"/>
      <c r="E38" s="48"/>
      <c r="F38" s="48"/>
    </row>
    <row r="39" spans="1:6" s="104" customFormat="1" x14ac:dyDescent="0.2">
      <c r="A39" s="54"/>
      <c r="B39" s="50"/>
      <c r="C39" s="33"/>
      <c r="D39" s="34"/>
      <c r="E39" s="35"/>
      <c r="F39" s="33"/>
    </row>
    <row r="40" spans="1:6" s="104" customFormat="1" x14ac:dyDescent="0.2">
      <c r="A40" s="55">
        <f>COUNT($A$5:A39)+1</f>
        <v>6</v>
      </c>
      <c r="B40" s="38" t="s">
        <v>82</v>
      </c>
      <c r="C40" s="37"/>
      <c r="D40" s="22"/>
      <c r="E40" s="36"/>
      <c r="F40" s="36"/>
    </row>
    <row r="41" spans="1:6" s="104" customFormat="1" ht="38.25" x14ac:dyDescent="0.2">
      <c r="A41" s="55"/>
      <c r="B41" s="58" t="s">
        <v>170</v>
      </c>
      <c r="C41" s="37"/>
      <c r="D41" s="22"/>
      <c r="E41" s="36"/>
      <c r="F41" s="36"/>
    </row>
    <row r="42" spans="1:6" s="104" customFormat="1" x14ac:dyDescent="0.2">
      <c r="A42" s="55"/>
      <c r="B42" s="39" t="s">
        <v>166</v>
      </c>
      <c r="C42" s="45">
        <v>11</v>
      </c>
      <c r="D42" s="22" t="s">
        <v>16</v>
      </c>
      <c r="E42" s="44"/>
      <c r="F42" s="36">
        <f>C42*E42</f>
        <v>0</v>
      </c>
    </row>
    <row r="43" spans="1:6" s="104" customFormat="1" x14ac:dyDescent="0.2">
      <c r="A43" s="56"/>
      <c r="B43" s="51"/>
      <c r="C43" s="46"/>
      <c r="D43" s="47"/>
      <c r="E43" s="48"/>
      <c r="F43" s="48"/>
    </row>
    <row r="44" spans="1:6" s="104" customFormat="1" x14ac:dyDescent="0.2">
      <c r="A44" s="54"/>
      <c r="B44" s="50"/>
      <c r="C44" s="33"/>
      <c r="D44" s="34"/>
      <c r="E44" s="35"/>
      <c r="F44" s="33"/>
    </row>
    <row r="45" spans="1:6" s="104" customFormat="1" x14ac:dyDescent="0.2">
      <c r="A45" s="55">
        <f>COUNT($A$6:A44)+1</f>
        <v>7</v>
      </c>
      <c r="B45" s="38" t="s">
        <v>98</v>
      </c>
      <c r="C45" s="37"/>
      <c r="D45" s="22"/>
      <c r="E45" s="36"/>
      <c r="F45" s="36"/>
    </row>
    <row r="46" spans="1:6" s="104" customFormat="1" x14ac:dyDescent="0.2">
      <c r="A46" s="55"/>
      <c r="B46" s="39" t="s">
        <v>111</v>
      </c>
      <c r="C46" s="45"/>
      <c r="D46" s="22"/>
      <c r="E46" s="36"/>
      <c r="F46" s="36"/>
    </row>
    <row r="47" spans="1:6" s="104" customFormat="1" x14ac:dyDescent="0.2">
      <c r="A47" s="55"/>
      <c r="B47" s="39" t="s">
        <v>93</v>
      </c>
      <c r="C47" s="45">
        <v>2</v>
      </c>
      <c r="D47" s="22" t="s">
        <v>1</v>
      </c>
      <c r="E47" s="44"/>
      <c r="F47" s="36">
        <f t="shared" ref="F47" si="1">C47*E47</f>
        <v>0</v>
      </c>
    </row>
    <row r="48" spans="1:6" s="104" customFormat="1" x14ac:dyDescent="0.2">
      <c r="A48" s="55"/>
      <c r="B48" s="39" t="s">
        <v>137</v>
      </c>
      <c r="C48" s="45">
        <v>4</v>
      </c>
      <c r="D48" s="22" t="s">
        <v>1</v>
      </c>
      <c r="E48" s="44"/>
      <c r="F48" s="36">
        <f t="shared" ref="F48" si="2">C48*E48</f>
        <v>0</v>
      </c>
    </row>
    <row r="49" spans="1:6" s="104" customFormat="1" x14ac:dyDescent="0.2">
      <c r="A49" s="56"/>
      <c r="B49" s="51"/>
      <c r="C49" s="46"/>
      <c r="D49" s="47"/>
      <c r="E49" s="48"/>
      <c r="F49" s="48"/>
    </row>
    <row r="50" spans="1:6" s="104" customFormat="1" x14ac:dyDescent="0.2">
      <c r="A50" s="55"/>
      <c r="B50" s="39"/>
      <c r="C50" s="45"/>
      <c r="D50" s="22"/>
      <c r="E50" s="36"/>
      <c r="F50" s="36"/>
    </row>
    <row r="51" spans="1:6" s="104" customFormat="1" x14ac:dyDescent="0.2">
      <c r="A51" s="55">
        <f>COUNT($A$6:A49)+1</f>
        <v>8</v>
      </c>
      <c r="B51" s="38" t="s">
        <v>17</v>
      </c>
      <c r="C51" s="37"/>
      <c r="D51" s="22"/>
      <c r="E51" s="36"/>
      <c r="F51" s="36"/>
    </row>
    <row r="52" spans="1:6" s="104" customFormat="1" ht="38.25" x14ac:dyDescent="0.2">
      <c r="A52" s="55"/>
      <c r="B52" s="39" t="s">
        <v>105</v>
      </c>
      <c r="C52" s="45"/>
      <c r="D52" s="22"/>
      <c r="E52" s="36"/>
      <c r="F52" s="36"/>
    </row>
    <row r="53" spans="1:6" s="104" customFormat="1" x14ac:dyDescent="0.2">
      <c r="B53" s="220"/>
      <c r="C53" s="217"/>
      <c r="D53" s="221">
        <v>0.1</v>
      </c>
      <c r="E53" s="219"/>
      <c r="F53" s="222">
        <f>SUM(F10:F49)*D53</f>
        <v>0</v>
      </c>
    </row>
    <row r="54" spans="1:6" s="104" customFormat="1" x14ac:dyDescent="0.2">
      <c r="A54" s="223"/>
      <c r="B54" s="224"/>
      <c r="C54" s="225"/>
      <c r="D54" s="226"/>
      <c r="E54" s="227"/>
      <c r="F54" s="227"/>
    </row>
    <row r="55" spans="1:6" s="104" customFormat="1" x14ac:dyDescent="0.2">
      <c r="A55" s="40"/>
      <c r="B55" s="52" t="s">
        <v>106</v>
      </c>
      <c r="C55" s="41"/>
      <c r="D55" s="42"/>
      <c r="E55" s="43" t="s">
        <v>13</v>
      </c>
      <c r="F55" s="43">
        <f>SUM(F10:F54)</f>
        <v>0</v>
      </c>
    </row>
    <row r="59" spans="1:6" x14ac:dyDescent="0.2">
      <c r="A59" s="32"/>
      <c r="B59" s="32"/>
      <c r="C59" s="32"/>
      <c r="E59" s="32"/>
      <c r="F59" s="32"/>
    </row>
    <row r="60" spans="1:6" x14ac:dyDescent="0.2">
      <c r="A60" s="32"/>
      <c r="B60" s="32"/>
      <c r="C60" s="32"/>
      <c r="E60" s="32"/>
      <c r="F60" s="32"/>
    </row>
    <row r="61" spans="1:6" x14ac:dyDescent="0.2">
      <c r="A61" s="32"/>
      <c r="B61" s="32"/>
      <c r="C61" s="32"/>
      <c r="E61" s="32"/>
      <c r="F61" s="32"/>
    </row>
    <row r="62" spans="1:6" x14ac:dyDescent="0.2">
      <c r="A62" s="32"/>
      <c r="B62" s="32"/>
      <c r="C62" s="32"/>
      <c r="E62" s="32"/>
      <c r="F62" s="32"/>
    </row>
    <row r="63" spans="1:6" x14ac:dyDescent="0.2">
      <c r="A63" s="32"/>
      <c r="B63" s="32"/>
      <c r="C63" s="32"/>
      <c r="E63" s="32"/>
      <c r="F63" s="32"/>
    </row>
    <row r="64" spans="1:6" x14ac:dyDescent="0.2">
      <c r="A64" s="32"/>
      <c r="B64" s="32"/>
      <c r="C64" s="32"/>
      <c r="E64" s="32"/>
      <c r="F64" s="32"/>
    </row>
    <row r="65" spans="1:6" x14ac:dyDescent="0.2">
      <c r="A65" s="32"/>
      <c r="B65" s="32"/>
      <c r="C65" s="32"/>
      <c r="E65" s="32"/>
      <c r="F65" s="32"/>
    </row>
    <row r="66" spans="1:6" x14ac:dyDescent="0.2">
      <c r="A66" s="32"/>
      <c r="B66" s="32"/>
      <c r="C66" s="32"/>
      <c r="E66" s="32"/>
      <c r="F66" s="32"/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5" spans="1:6" x14ac:dyDescent="0.2">
      <c r="A1125" s="32"/>
      <c r="B1125" s="32"/>
      <c r="C1125" s="32"/>
      <c r="E1125" s="32"/>
      <c r="F1125" s="32"/>
    </row>
    <row r="1126" spans="1:6" x14ac:dyDescent="0.2">
      <c r="A1126" s="32"/>
      <c r="B1126" s="32"/>
      <c r="C1126" s="32"/>
      <c r="E1126" s="32"/>
      <c r="F1126" s="32"/>
    </row>
    <row r="1127" spans="1:6" x14ac:dyDescent="0.2">
      <c r="A1127" s="32"/>
      <c r="B1127" s="32"/>
      <c r="C1127" s="32"/>
      <c r="E1127" s="32"/>
      <c r="F1127" s="32"/>
    </row>
    <row r="1128" spans="1:6" x14ac:dyDescent="0.2">
      <c r="A1128" s="32"/>
      <c r="B1128" s="32"/>
      <c r="C1128" s="32"/>
      <c r="E1128" s="32"/>
      <c r="F1128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26" max="16383" man="1"/>
    <brk id="3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2"/>
  <sheetViews>
    <sheetView view="pageBreakPreview" topLeftCell="A63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200</v>
      </c>
      <c r="B3" s="49" t="s">
        <v>174</v>
      </c>
      <c r="C3" s="28"/>
      <c r="D3" s="29"/>
    </row>
    <row r="4" spans="1:6" x14ac:dyDescent="0.2">
      <c r="A4" s="27"/>
      <c r="B4" s="49" t="s">
        <v>172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6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249" customFormat="1" x14ac:dyDescent="0.2">
      <c r="A12" s="63"/>
      <c r="B12" s="66"/>
      <c r="C12" s="67"/>
      <c r="D12" s="64"/>
      <c r="E12" s="65"/>
      <c r="F12" s="65"/>
    </row>
    <row r="13" spans="1:6" s="104" customFormat="1" x14ac:dyDescent="0.2">
      <c r="A13" s="55">
        <f>COUNT($A$6:A11)+1</f>
        <v>2</v>
      </c>
      <c r="B13" s="38" t="s">
        <v>52</v>
      </c>
      <c r="C13" s="37"/>
      <c r="D13" s="22"/>
      <c r="E13" s="36"/>
      <c r="F13" s="36"/>
    </row>
    <row r="14" spans="1:6" s="104" customFormat="1" ht="76.5" x14ac:dyDescent="0.2">
      <c r="A14" s="55"/>
      <c r="B14" s="58" t="s">
        <v>69</v>
      </c>
      <c r="C14" s="37"/>
      <c r="D14" s="22"/>
      <c r="E14" s="36"/>
      <c r="F14" s="36"/>
    </row>
    <row r="15" spans="1:6" s="104" customFormat="1" x14ac:dyDescent="0.2">
      <c r="A15" s="228"/>
      <c r="B15" s="229" t="s">
        <v>39</v>
      </c>
      <c r="C15" s="217"/>
      <c r="D15" s="217"/>
      <c r="E15" s="219"/>
      <c r="F15" s="219"/>
    </row>
    <row r="16" spans="1:6" s="104" customFormat="1" x14ac:dyDescent="0.2">
      <c r="A16" s="55"/>
      <c r="B16" s="39" t="s">
        <v>137</v>
      </c>
      <c r="C16" s="45">
        <v>2</v>
      </c>
      <c r="D16" s="22" t="s">
        <v>1</v>
      </c>
      <c r="E16" s="44"/>
      <c r="F16" s="36">
        <f t="shared" ref="F16" si="0">C16*E16</f>
        <v>0</v>
      </c>
    </row>
    <row r="17" spans="1:6" s="104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4"/>
      <c r="B18" s="50"/>
      <c r="C18" s="33"/>
      <c r="D18" s="34"/>
      <c r="E18" s="35"/>
      <c r="F18" s="33"/>
    </row>
    <row r="19" spans="1:6" s="104" customFormat="1" x14ac:dyDescent="0.2">
      <c r="A19" s="55">
        <f>COUNT($A$1:A18)+1</f>
        <v>3</v>
      </c>
      <c r="B19" s="38" t="s">
        <v>51</v>
      </c>
      <c r="C19" s="37"/>
      <c r="D19" s="22"/>
      <c r="E19" s="36"/>
      <c r="F19" s="36"/>
    </row>
    <row r="20" spans="1:6" s="104" customFormat="1" ht="51" x14ac:dyDescent="0.2">
      <c r="A20" s="55"/>
      <c r="B20" s="58" t="s">
        <v>68</v>
      </c>
      <c r="C20" s="37"/>
      <c r="D20" s="22"/>
      <c r="E20" s="36"/>
      <c r="F20" s="36"/>
    </row>
    <row r="21" spans="1:6" s="104" customFormat="1" x14ac:dyDescent="0.2">
      <c r="A21" s="228"/>
      <c r="B21" s="229" t="s">
        <v>39</v>
      </c>
      <c r="C21" s="217"/>
      <c r="D21" s="217"/>
      <c r="E21" s="219"/>
      <c r="F21" s="219"/>
    </row>
    <row r="22" spans="1:6" s="104" customFormat="1" x14ac:dyDescent="0.2">
      <c r="A22" s="55"/>
      <c r="B22" s="39" t="s">
        <v>137</v>
      </c>
      <c r="C22" s="45">
        <v>2</v>
      </c>
      <c r="D22" s="22" t="s">
        <v>1</v>
      </c>
      <c r="E22" s="44"/>
      <c r="F22" s="36">
        <f t="shared" ref="F22" si="1">C22*E22</f>
        <v>0</v>
      </c>
    </row>
    <row r="23" spans="1:6" s="104" customFormat="1" x14ac:dyDescent="0.2">
      <c r="A23" s="55"/>
      <c r="B23" s="39"/>
      <c r="C23" s="45"/>
      <c r="D23" s="22"/>
      <c r="E23" s="36"/>
      <c r="F23" s="36"/>
    </row>
    <row r="24" spans="1:6" s="104" customFormat="1" x14ac:dyDescent="0.2">
      <c r="A24" s="54"/>
      <c r="B24" s="50"/>
      <c r="C24" s="33"/>
      <c r="D24" s="34"/>
      <c r="E24" s="35"/>
      <c r="F24" s="33"/>
    </row>
    <row r="25" spans="1:6" s="104" customFormat="1" x14ac:dyDescent="0.2">
      <c r="A25" s="55">
        <f>COUNT($A$6:A24)+1</f>
        <v>4</v>
      </c>
      <c r="B25" s="38" t="s">
        <v>50</v>
      </c>
      <c r="C25" s="37"/>
      <c r="D25" s="22"/>
      <c r="E25" s="36"/>
      <c r="F25" s="36"/>
    </row>
    <row r="26" spans="1:6" s="104" customFormat="1" ht="51" x14ac:dyDescent="0.2">
      <c r="A26" s="55"/>
      <c r="B26" s="58" t="s">
        <v>126</v>
      </c>
      <c r="C26" s="37"/>
      <c r="D26" s="22"/>
      <c r="E26" s="36"/>
      <c r="F26" s="36"/>
    </row>
    <row r="27" spans="1:6" s="104" customFormat="1" x14ac:dyDescent="0.2">
      <c r="A27" s="228"/>
      <c r="B27" s="229" t="s">
        <v>39</v>
      </c>
      <c r="C27" s="217"/>
      <c r="D27" s="217"/>
      <c r="E27" s="219"/>
      <c r="F27" s="219"/>
    </row>
    <row r="28" spans="1:6" s="104" customFormat="1" x14ac:dyDescent="0.2">
      <c r="A28" s="55"/>
      <c r="B28" s="39" t="s">
        <v>137</v>
      </c>
      <c r="C28" s="45">
        <v>2</v>
      </c>
      <c r="D28" s="22" t="s">
        <v>1</v>
      </c>
      <c r="E28" s="44"/>
      <c r="F28" s="36">
        <f t="shared" ref="F28" si="2">C28*E28</f>
        <v>0</v>
      </c>
    </row>
    <row r="29" spans="1:6" s="104" customFormat="1" x14ac:dyDescent="0.2">
      <c r="A29" s="56"/>
      <c r="B29" s="51"/>
      <c r="C29" s="46"/>
      <c r="D29" s="47"/>
      <c r="E29" s="48"/>
      <c r="F29" s="48"/>
    </row>
    <row r="30" spans="1:6" s="104" customFormat="1" x14ac:dyDescent="0.2">
      <c r="A30" s="54"/>
      <c r="B30" s="50"/>
      <c r="C30" s="33"/>
      <c r="D30" s="34"/>
      <c r="E30" s="35"/>
      <c r="F30" s="33"/>
    </row>
    <row r="31" spans="1:6" s="104" customFormat="1" x14ac:dyDescent="0.2">
      <c r="A31" s="55">
        <f>COUNT($A$6:A30)+1</f>
        <v>5</v>
      </c>
      <c r="B31" s="38" t="s">
        <v>70</v>
      </c>
      <c r="C31" s="37"/>
      <c r="D31" s="22"/>
      <c r="E31" s="36"/>
      <c r="F31" s="36"/>
    </row>
    <row r="32" spans="1:6" s="104" customFormat="1" ht="38.25" x14ac:dyDescent="0.2">
      <c r="A32" s="55"/>
      <c r="B32" s="58" t="s">
        <v>71</v>
      </c>
      <c r="C32" s="37"/>
      <c r="D32" s="22"/>
      <c r="E32" s="36"/>
      <c r="F32" s="36"/>
    </row>
    <row r="33" spans="1:6" s="104" customFormat="1" x14ac:dyDescent="0.2">
      <c r="A33" s="228"/>
      <c r="B33" s="229" t="s">
        <v>39</v>
      </c>
      <c r="C33" s="217"/>
      <c r="D33" s="217"/>
      <c r="E33" s="219"/>
      <c r="F33" s="219"/>
    </row>
    <row r="34" spans="1:6" s="104" customFormat="1" ht="14.25" x14ac:dyDescent="0.2">
      <c r="A34" s="55"/>
      <c r="B34" s="39" t="s">
        <v>72</v>
      </c>
      <c r="C34" s="45">
        <v>6</v>
      </c>
      <c r="D34" s="22" t="s">
        <v>14</v>
      </c>
      <c r="E34" s="44"/>
      <c r="F34" s="36">
        <f>C34*E34</f>
        <v>0</v>
      </c>
    </row>
    <row r="35" spans="1:6" s="104" customFormat="1" ht="13.5" customHeight="1" x14ac:dyDescent="0.2">
      <c r="A35" s="56"/>
      <c r="B35" s="51"/>
      <c r="C35" s="46"/>
      <c r="D35" s="47"/>
      <c r="E35" s="48"/>
      <c r="F35" s="48"/>
    </row>
    <row r="36" spans="1:6" s="104" customFormat="1" x14ac:dyDescent="0.2">
      <c r="A36" s="54"/>
      <c r="B36" s="50"/>
      <c r="C36" s="33"/>
      <c r="D36" s="34"/>
      <c r="E36" s="35"/>
      <c r="F36" s="33"/>
    </row>
    <row r="37" spans="1:6" s="104" customFormat="1" x14ac:dyDescent="0.2">
      <c r="A37" s="55">
        <f>COUNT($A$5:A36)+1</f>
        <v>6</v>
      </c>
      <c r="B37" s="38" t="s">
        <v>82</v>
      </c>
      <c r="C37" s="37"/>
      <c r="D37" s="22"/>
      <c r="E37" s="36"/>
      <c r="F37" s="36"/>
    </row>
    <row r="38" spans="1:6" s="104" customFormat="1" ht="38.25" x14ac:dyDescent="0.2">
      <c r="A38" s="55"/>
      <c r="B38" s="58" t="s">
        <v>170</v>
      </c>
      <c r="C38" s="37"/>
      <c r="D38" s="22"/>
      <c r="E38" s="36"/>
      <c r="F38" s="36"/>
    </row>
    <row r="39" spans="1:6" s="104" customFormat="1" x14ac:dyDescent="0.2">
      <c r="A39" s="55"/>
      <c r="B39" s="39" t="s">
        <v>166</v>
      </c>
      <c r="C39" s="45">
        <v>6</v>
      </c>
      <c r="D39" s="22" t="s">
        <v>16</v>
      </c>
      <c r="E39" s="44"/>
      <c r="F39" s="36">
        <f>C39*E39</f>
        <v>0</v>
      </c>
    </row>
    <row r="40" spans="1:6" s="104" customFormat="1" x14ac:dyDescent="0.2">
      <c r="A40" s="56"/>
      <c r="B40" s="51"/>
      <c r="C40" s="46"/>
      <c r="D40" s="47"/>
      <c r="E40" s="48"/>
      <c r="F40" s="48"/>
    </row>
    <row r="41" spans="1:6" s="104" customFormat="1" x14ac:dyDescent="0.2">
      <c r="A41" s="54"/>
      <c r="B41" s="50"/>
      <c r="C41" s="33"/>
      <c r="D41" s="34"/>
      <c r="E41" s="35"/>
      <c r="F41" s="33"/>
    </row>
    <row r="42" spans="1:6" s="104" customFormat="1" x14ac:dyDescent="0.2">
      <c r="A42" s="55">
        <f>COUNT($A$6:A41)+1</f>
        <v>7</v>
      </c>
      <c r="B42" s="38" t="s">
        <v>98</v>
      </c>
      <c r="C42" s="37"/>
      <c r="D42" s="22"/>
      <c r="E42" s="36"/>
      <c r="F42" s="36"/>
    </row>
    <row r="43" spans="1:6" s="104" customFormat="1" x14ac:dyDescent="0.2">
      <c r="A43" s="55"/>
      <c r="B43" s="39" t="s">
        <v>111</v>
      </c>
      <c r="C43" s="45"/>
      <c r="D43" s="22"/>
      <c r="E43" s="36"/>
      <c r="F43" s="36"/>
    </row>
    <row r="44" spans="1:6" s="104" customFormat="1" x14ac:dyDescent="0.2">
      <c r="A44" s="55"/>
      <c r="B44" s="39" t="s">
        <v>137</v>
      </c>
      <c r="C44" s="45">
        <v>2</v>
      </c>
      <c r="D44" s="22" t="s">
        <v>1</v>
      </c>
      <c r="E44" s="44"/>
      <c r="F44" s="36">
        <f t="shared" ref="F44" si="3">C44*E44</f>
        <v>0</v>
      </c>
    </row>
    <row r="45" spans="1:6" s="104" customFormat="1" x14ac:dyDescent="0.2">
      <c r="A45" s="56"/>
      <c r="B45" s="51"/>
      <c r="C45" s="46"/>
      <c r="D45" s="47"/>
      <c r="E45" s="48"/>
      <c r="F45" s="48"/>
    </row>
    <row r="46" spans="1:6" s="104" customFormat="1" x14ac:dyDescent="0.2">
      <c r="A46" s="54"/>
      <c r="B46" s="50"/>
      <c r="C46" s="33"/>
      <c r="D46" s="34"/>
      <c r="E46" s="35"/>
      <c r="F46" s="33"/>
    </row>
    <row r="47" spans="1:6" s="104" customFormat="1" x14ac:dyDescent="0.2">
      <c r="A47" s="55">
        <f>COUNT($A$6:A46)+1</f>
        <v>8</v>
      </c>
      <c r="B47" s="38" t="s">
        <v>87</v>
      </c>
      <c r="C47" s="37"/>
      <c r="D47" s="22"/>
      <c r="E47" s="36"/>
      <c r="F47" s="36"/>
    </row>
    <row r="48" spans="1:6" s="104" customFormat="1" ht="38.25" x14ac:dyDescent="0.2">
      <c r="A48" s="55"/>
      <c r="B48" s="39" t="s">
        <v>88</v>
      </c>
      <c r="C48" s="45"/>
      <c r="D48" s="22"/>
      <c r="E48" s="36"/>
      <c r="F48" s="36"/>
    </row>
    <row r="49" spans="1:6" s="104" customFormat="1" x14ac:dyDescent="0.2">
      <c r="A49" s="211"/>
      <c r="B49" s="229" t="s">
        <v>39</v>
      </c>
      <c r="C49" s="217"/>
      <c r="D49" s="217"/>
      <c r="E49" s="219"/>
      <c r="F49" s="219"/>
    </row>
    <row r="50" spans="1:6" s="104" customFormat="1" ht="14.25" x14ac:dyDescent="0.2">
      <c r="A50" s="55"/>
      <c r="B50" s="39" t="s">
        <v>89</v>
      </c>
      <c r="C50" s="45">
        <v>1</v>
      </c>
      <c r="D50" s="22" t="s">
        <v>9</v>
      </c>
      <c r="E50" s="44"/>
      <c r="F50" s="36">
        <f t="shared" ref="F50" si="4">C50*E50</f>
        <v>0</v>
      </c>
    </row>
    <row r="51" spans="1:6" s="104" customFormat="1" x14ac:dyDescent="0.2">
      <c r="A51" s="56"/>
      <c r="B51" s="51"/>
      <c r="C51" s="46"/>
      <c r="D51" s="47"/>
      <c r="E51" s="48"/>
      <c r="F51" s="48"/>
    </row>
    <row r="52" spans="1:6" s="104" customFormat="1" x14ac:dyDescent="0.2">
      <c r="A52" s="54"/>
      <c r="B52" s="50"/>
      <c r="C52" s="33"/>
      <c r="D52" s="34"/>
      <c r="E52" s="35"/>
      <c r="F52" s="33"/>
    </row>
    <row r="53" spans="1:6" s="104" customFormat="1" x14ac:dyDescent="0.2">
      <c r="A53" s="55">
        <f>COUNT($A$1:A52)+1</f>
        <v>9</v>
      </c>
      <c r="B53" s="38" t="s">
        <v>91</v>
      </c>
      <c r="C53" s="37"/>
      <c r="D53" s="22"/>
      <c r="E53" s="36"/>
      <c r="F53" s="36"/>
    </row>
    <row r="54" spans="1:6" s="104" customFormat="1" ht="38.25" x14ac:dyDescent="0.2">
      <c r="A54" s="55"/>
      <c r="B54" s="39" t="s">
        <v>92</v>
      </c>
      <c r="C54" s="45"/>
      <c r="D54" s="22"/>
      <c r="E54" s="36"/>
      <c r="F54" s="36"/>
    </row>
    <row r="55" spans="1:6" s="104" customFormat="1" x14ac:dyDescent="0.2">
      <c r="A55" s="213"/>
      <c r="B55" s="229" t="s">
        <v>49</v>
      </c>
      <c r="C55" s="217"/>
      <c r="D55" s="217"/>
      <c r="E55" s="219"/>
      <c r="F55" s="219"/>
    </row>
    <row r="56" spans="1:6" s="104" customFormat="1" x14ac:dyDescent="0.2">
      <c r="A56" s="55"/>
      <c r="B56" s="39" t="s">
        <v>159</v>
      </c>
      <c r="C56" s="45">
        <v>2</v>
      </c>
      <c r="D56" s="22" t="s">
        <v>1</v>
      </c>
      <c r="E56" s="44"/>
      <c r="F56" s="36">
        <f t="shared" ref="F56" si="5">C56*E56</f>
        <v>0</v>
      </c>
    </row>
    <row r="57" spans="1:6" s="104" customFormat="1" x14ac:dyDescent="0.2">
      <c r="A57" s="55"/>
      <c r="B57" s="39"/>
      <c r="C57" s="45"/>
      <c r="D57" s="22"/>
      <c r="E57" s="74"/>
      <c r="F57" s="36"/>
    </row>
    <row r="58" spans="1:6" s="104" customFormat="1" x14ac:dyDescent="0.2">
      <c r="A58" s="70"/>
      <c r="B58" s="71"/>
      <c r="C58" s="72"/>
      <c r="D58" s="73"/>
      <c r="E58" s="74"/>
      <c r="F58" s="74"/>
    </row>
    <row r="59" spans="1:6" s="104" customFormat="1" x14ac:dyDescent="0.2">
      <c r="A59" s="55">
        <f>COUNT($A$6:A58)+1</f>
        <v>10</v>
      </c>
      <c r="B59" s="38" t="s">
        <v>80</v>
      </c>
      <c r="C59" s="37"/>
      <c r="D59" s="22"/>
      <c r="E59" s="36"/>
      <c r="F59" s="36"/>
    </row>
    <row r="60" spans="1:6" s="104" customFormat="1" ht="51" x14ac:dyDescent="0.2">
      <c r="A60" s="55"/>
      <c r="B60" s="58" t="s">
        <v>160</v>
      </c>
      <c r="C60" s="37"/>
      <c r="D60" s="22"/>
      <c r="E60" s="36"/>
      <c r="F60" s="36"/>
    </row>
    <row r="61" spans="1:6" s="104" customFormat="1" ht="14.25" x14ac:dyDescent="0.2">
      <c r="A61" s="55"/>
      <c r="B61" s="39" t="s">
        <v>81</v>
      </c>
      <c r="C61" s="45">
        <v>0.5</v>
      </c>
      <c r="D61" s="22" t="s">
        <v>14</v>
      </c>
      <c r="E61" s="44"/>
      <c r="F61" s="36">
        <f t="shared" ref="F61" si="6">C61*E61</f>
        <v>0</v>
      </c>
    </row>
    <row r="62" spans="1:6" s="104" customFormat="1" x14ac:dyDescent="0.2">
      <c r="A62" s="56"/>
      <c r="B62" s="51"/>
      <c r="C62" s="46"/>
      <c r="D62" s="47"/>
      <c r="E62" s="48"/>
      <c r="F62" s="48"/>
    </row>
    <row r="63" spans="1:6" s="104" customFormat="1" x14ac:dyDescent="0.2">
      <c r="A63" s="75"/>
      <c r="B63" s="76"/>
      <c r="C63" s="77"/>
      <c r="D63" s="78"/>
      <c r="E63" s="79"/>
      <c r="F63" s="77"/>
    </row>
    <row r="64" spans="1:6" s="104" customFormat="1" x14ac:dyDescent="0.2">
      <c r="A64" s="55">
        <f>COUNT($A$6:A63)+1</f>
        <v>11</v>
      </c>
      <c r="B64" s="38" t="s">
        <v>101</v>
      </c>
      <c r="C64" s="37"/>
      <c r="D64" s="22"/>
      <c r="E64" s="36"/>
      <c r="F64" s="36"/>
    </row>
    <row r="65" spans="1:6" s="104" customFormat="1" ht="38.25" x14ac:dyDescent="0.2">
      <c r="A65" s="55"/>
      <c r="B65" s="39" t="s">
        <v>128</v>
      </c>
      <c r="C65" s="45"/>
      <c r="D65" s="22"/>
      <c r="E65" s="36"/>
      <c r="F65" s="36"/>
    </row>
    <row r="66" spans="1:6" s="104" customFormat="1" ht="14.25" x14ac:dyDescent="0.2">
      <c r="A66" s="55"/>
      <c r="B66" s="39"/>
      <c r="C66" s="45">
        <v>0.5</v>
      </c>
      <c r="D66" s="22" t="s">
        <v>14</v>
      </c>
      <c r="E66" s="44"/>
      <c r="F66" s="36">
        <f>C66*E66</f>
        <v>0</v>
      </c>
    </row>
    <row r="67" spans="1:6" s="104" customFormat="1" x14ac:dyDescent="0.2">
      <c r="A67" s="56"/>
      <c r="B67" s="51"/>
      <c r="C67" s="46"/>
      <c r="D67" s="47"/>
      <c r="E67" s="48"/>
      <c r="F67" s="48"/>
    </row>
    <row r="68" spans="1:6" s="104" customFormat="1" x14ac:dyDescent="0.2">
      <c r="A68" s="54"/>
      <c r="B68" s="50"/>
      <c r="C68" s="33"/>
      <c r="D68" s="34"/>
      <c r="E68" s="35"/>
      <c r="F68" s="33"/>
    </row>
    <row r="69" spans="1:6" s="104" customFormat="1" x14ac:dyDescent="0.2">
      <c r="A69" s="55">
        <f>COUNT($A$6:A67)+1</f>
        <v>12</v>
      </c>
      <c r="B69" s="38" t="s">
        <v>102</v>
      </c>
      <c r="C69" s="37"/>
      <c r="D69" s="22"/>
      <c r="E69" s="36"/>
      <c r="F69" s="36"/>
    </row>
    <row r="70" spans="1:6" s="104" customFormat="1" ht="63.75" x14ac:dyDescent="0.2">
      <c r="A70" s="55"/>
      <c r="B70" s="39" t="s">
        <v>127</v>
      </c>
      <c r="C70" s="45"/>
      <c r="D70" s="22"/>
      <c r="E70" s="36"/>
      <c r="F70" s="36"/>
    </row>
    <row r="71" spans="1:6" s="104" customFormat="1" x14ac:dyDescent="0.2">
      <c r="A71" s="211"/>
      <c r="B71" s="216" t="s">
        <v>39</v>
      </c>
      <c r="C71" s="217"/>
      <c r="D71" s="217"/>
      <c r="E71" s="219"/>
      <c r="F71" s="219"/>
    </row>
    <row r="72" spans="1:6" s="104" customFormat="1" x14ac:dyDescent="0.2">
      <c r="A72" s="55"/>
      <c r="B72" s="39" t="s">
        <v>103</v>
      </c>
      <c r="C72" s="45">
        <v>0.5</v>
      </c>
      <c r="D72" s="22" t="s">
        <v>16</v>
      </c>
      <c r="E72" s="44"/>
      <c r="F72" s="36">
        <f>C72*E72</f>
        <v>0</v>
      </c>
    </row>
    <row r="73" spans="1:6" s="104" customFormat="1" x14ac:dyDescent="0.2">
      <c r="A73" s="56"/>
      <c r="B73" s="51"/>
      <c r="C73" s="46"/>
      <c r="D73" s="47"/>
      <c r="E73" s="48"/>
      <c r="F73" s="48"/>
    </row>
    <row r="74" spans="1:6" s="104" customFormat="1" x14ac:dyDescent="0.2">
      <c r="A74" s="55"/>
      <c r="B74" s="39"/>
      <c r="C74" s="45"/>
      <c r="D74" s="22"/>
      <c r="E74" s="36"/>
      <c r="F74" s="36"/>
    </row>
    <row r="75" spans="1:6" s="104" customFormat="1" x14ac:dyDescent="0.2">
      <c r="A75" s="55">
        <f>COUNT($A$6:A45)+1</f>
        <v>8</v>
      </c>
      <c r="B75" s="38" t="s">
        <v>17</v>
      </c>
      <c r="C75" s="37"/>
      <c r="D75" s="22"/>
      <c r="E75" s="36"/>
      <c r="F75" s="36"/>
    </row>
    <row r="76" spans="1:6" s="104" customFormat="1" ht="38.25" x14ac:dyDescent="0.2">
      <c r="A76" s="55"/>
      <c r="B76" s="39" t="s">
        <v>105</v>
      </c>
      <c r="C76" s="45"/>
      <c r="D76" s="22"/>
      <c r="E76" s="36"/>
      <c r="F76" s="36"/>
    </row>
    <row r="77" spans="1:6" s="104" customFormat="1" x14ac:dyDescent="0.2">
      <c r="B77" s="220"/>
      <c r="C77" s="217"/>
      <c r="D77" s="221">
        <v>0.1</v>
      </c>
      <c r="E77" s="219"/>
      <c r="F77" s="222">
        <f>SUM(F10:F45)*D77</f>
        <v>0</v>
      </c>
    </row>
    <row r="78" spans="1:6" s="104" customFormat="1" x14ac:dyDescent="0.2">
      <c r="A78" s="223"/>
      <c r="B78" s="224"/>
      <c r="C78" s="225"/>
      <c r="D78" s="226"/>
      <c r="E78" s="227"/>
      <c r="F78" s="227"/>
    </row>
    <row r="79" spans="1:6" s="104" customFormat="1" x14ac:dyDescent="0.2">
      <c r="A79" s="40"/>
      <c r="B79" s="52" t="s">
        <v>106</v>
      </c>
      <c r="C79" s="41"/>
      <c r="D79" s="42"/>
      <c r="E79" s="43" t="s">
        <v>13</v>
      </c>
      <c r="F79" s="43">
        <f>SUM(F10:F78)</f>
        <v>0</v>
      </c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0" spans="1:6" x14ac:dyDescent="0.2">
      <c r="A1120" s="32"/>
      <c r="B1120" s="32"/>
      <c r="C1120" s="32"/>
      <c r="E1120" s="32"/>
      <c r="F1120" s="32"/>
    </row>
    <row r="1121" spans="1:6" x14ac:dyDescent="0.2">
      <c r="A1121" s="32"/>
      <c r="B1121" s="32"/>
      <c r="C1121" s="32"/>
      <c r="E1121" s="32"/>
      <c r="F1121" s="32"/>
    </row>
    <row r="1122" spans="1:6" x14ac:dyDescent="0.2">
      <c r="A1122" s="32"/>
      <c r="B1122" s="32"/>
      <c r="C1122" s="32"/>
      <c r="E1122" s="32"/>
      <c r="F1122" s="32"/>
    </row>
    <row r="1123" spans="1:6" x14ac:dyDescent="0.2">
      <c r="A1123" s="32"/>
      <c r="B1123" s="32"/>
      <c r="C1123" s="32"/>
      <c r="E1123" s="32"/>
      <c r="F1123" s="32"/>
    </row>
    <row r="1124" spans="1:6" x14ac:dyDescent="0.2">
      <c r="A1124" s="32"/>
      <c r="B1124" s="32"/>
      <c r="C1124" s="32"/>
      <c r="E1124" s="32"/>
      <c r="F1124" s="32"/>
    </row>
    <row r="1125" spans="1:6" x14ac:dyDescent="0.2">
      <c r="A1125" s="32"/>
      <c r="B1125" s="32"/>
      <c r="C1125" s="32"/>
      <c r="E1125" s="32"/>
      <c r="F1125" s="32"/>
    </row>
    <row r="1126" spans="1:6" x14ac:dyDescent="0.2">
      <c r="A1126" s="32"/>
      <c r="B1126" s="32"/>
      <c r="C1126" s="32"/>
      <c r="E1126" s="32"/>
      <c r="F1126" s="32"/>
    </row>
    <row r="1140" spans="1:6" x14ac:dyDescent="0.2">
      <c r="A1140" s="32"/>
      <c r="B1140" s="32"/>
      <c r="C1140" s="32"/>
      <c r="E1140" s="32"/>
      <c r="F1140" s="32"/>
    </row>
    <row r="1141" spans="1:6" x14ac:dyDescent="0.2">
      <c r="A1141" s="32"/>
      <c r="B1141" s="32"/>
      <c r="C1141" s="32"/>
      <c r="E1141" s="32"/>
      <c r="F1141" s="32"/>
    </row>
    <row r="1142" spans="1:6" x14ac:dyDescent="0.2">
      <c r="A1142" s="32"/>
      <c r="B1142" s="32"/>
      <c r="C1142" s="32"/>
      <c r="E1142" s="32"/>
      <c r="F1142" s="32"/>
    </row>
    <row r="1143" spans="1:6" x14ac:dyDescent="0.2">
      <c r="A1143" s="32"/>
      <c r="B1143" s="32"/>
      <c r="C1143" s="32"/>
      <c r="E1143" s="32"/>
      <c r="F1143" s="32"/>
    </row>
    <row r="1149" spans="1:6" x14ac:dyDescent="0.2">
      <c r="A1149" s="32"/>
      <c r="B1149" s="32"/>
      <c r="C1149" s="32"/>
      <c r="E1149" s="32"/>
      <c r="F1149" s="32"/>
    </row>
    <row r="1150" spans="1:6" x14ac:dyDescent="0.2">
      <c r="A1150" s="32"/>
      <c r="B1150" s="32"/>
      <c r="C1150" s="32"/>
      <c r="E1150" s="32"/>
      <c r="F1150" s="32"/>
    </row>
    <row r="1151" spans="1:6" x14ac:dyDescent="0.2">
      <c r="A1151" s="32"/>
      <c r="B1151" s="32"/>
      <c r="C1151" s="32"/>
      <c r="E1151" s="32"/>
      <c r="F1151" s="32"/>
    </row>
    <row r="1152" spans="1:6" x14ac:dyDescent="0.2">
      <c r="A1152" s="32"/>
      <c r="B1152" s="32"/>
      <c r="C1152" s="32"/>
      <c r="E1152" s="32"/>
      <c r="F1152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11" max="16383" man="1"/>
    <brk id="3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5"/>
  <sheetViews>
    <sheetView showGridLines="0" view="pageBreakPreview" zoomScaleNormal="100" zoomScaleSheetLayoutView="100" workbookViewId="0">
      <selection activeCell="A10" sqref="A10:G1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93" t="s">
        <v>20</v>
      </c>
      <c r="B2" s="393"/>
      <c r="C2" s="393"/>
      <c r="D2" s="393"/>
      <c r="E2" s="393"/>
      <c r="F2" s="393"/>
      <c r="G2" s="393"/>
    </row>
    <row r="3" spans="1:7" ht="15" customHeight="1" x14ac:dyDescent="0.2">
      <c r="A3" s="394" t="s">
        <v>223</v>
      </c>
      <c r="B3" s="393"/>
      <c r="C3" s="393"/>
      <c r="D3" s="393"/>
      <c r="E3" s="393"/>
      <c r="F3" s="393"/>
      <c r="G3" s="393"/>
    </row>
    <row r="4" spans="1:7" ht="15" customHeight="1" x14ac:dyDescent="0.2">
      <c r="A4" s="393"/>
      <c r="B4" s="393"/>
      <c r="C4" s="393"/>
      <c r="D4" s="393"/>
      <c r="E4" s="393"/>
      <c r="F4" s="393"/>
      <c r="G4" s="393"/>
    </row>
    <row r="5" spans="1:7" ht="25.5" x14ac:dyDescent="0.2">
      <c r="A5" s="6" t="s">
        <v>18</v>
      </c>
      <c r="B5" s="395" t="s">
        <v>27</v>
      </c>
      <c r="C5" s="395"/>
      <c r="D5" s="395"/>
      <c r="E5" s="395"/>
      <c r="F5" s="395"/>
      <c r="G5" s="95" t="s">
        <v>19</v>
      </c>
    </row>
    <row r="6" spans="1:7" x14ac:dyDescent="0.2">
      <c r="A6" s="8" t="s">
        <v>29</v>
      </c>
      <c r="B6" s="399" t="s">
        <v>22</v>
      </c>
      <c r="C6" s="399"/>
      <c r="D6" s="399"/>
      <c r="E6" s="399"/>
      <c r="F6" s="399"/>
      <c r="G6" s="9">
        <f>G15</f>
        <v>0</v>
      </c>
    </row>
    <row r="7" spans="1:7" ht="13.5" thickBot="1" x14ac:dyDescent="0.25">
      <c r="A7" s="13"/>
      <c r="B7" s="14"/>
      <c r="C7" s="15"/>
      <c r="D7" s="15"/>
      <c r="E7" s="15"/>
      <c r="F7" s="15"/>
      <c r="G7" s="16"/>
    </row>
    <row r="8" spans="1:7" x14ac:dyDescent="0.2">
      <c r="A8" s="17"/>
      <c r="B8" s="17"/>
      <c r="C8" s="17"/>
      <c r="D8" s="17"/>
      <c r="E8" s="17"/>
      <c r="F8" s="17"/>
      <c r="G8" s="17"/>
    </row>
    <row r="9" spans="1:7" ht="15.75" x14ac:dyDescent="0.25">
      <c r="A9" s="25" t="s">
        <v>224</v>
      </c>
      <c r="B9" s="23"/>
      <c r="C9" s="24"/>
      <c r="D9" s="24"/>
      <c r="E9" s="23"/>
      <c r="F9" s="23"/>
      <c r="G9" s="22"/>
    </row>
    <row r="10" spans="1:7" x14ac:dyDescent="0.2">
      <c r="A10" s="388" t="s">
        <v>32</v>
      </c>
      <c r="B10" s="389"/>
      <c r="C10" s="389"/>
      <c r="D10" s="389"/>
      <c r="E10" s="389"/>
      <c r="F10" s="389"/>
      <c r="G10" s="390"/>
    </row>
    <row r="11" spans="1:7" ht="25.5" x14ac:dyDescent="0.2">
      <c r="A11" s="391" t="s">
        <v>15</v>
      </c>
      <c r="B11" s="380" t="s">
        <v>23</v>
      </c>
      <c r="C11" s="381"/>
      <c r="D11" s="380" t="s">
        <v>24</v>
      </c>
      <c r="E11" s="381"/>
      <c r="F11" s="94" t="s">
        <v>25</v>
      </c>
      <c r="G11" s="94" t="s">
        <v>3</v>
      </c>
    </row>
    <row r="12" spans="1:7" x14ac:dyDescent="0.2">
      <c r="A12" s="392"/>
      <c r="B12" s="382"/>
      <c r="C12" s="383"/>
      <c r="D12" s="382"/>
      <c r="E12" s="383"/>
      <c r="F12" s="2" t="s">
        <v>4</v>
      </c>
      <c r="G12" s="2" t="s">
        <v>12</v>
      </c>
    </row>
    <row r="13" spans="1:7" x14ac:dyDescent="0.2">
      <c r="A13" s="3" t="s">
        <v>225</v>
      </c>
      <c r="B13" s="384" t="s">
        <v>226</v>
      </c>
      <c r="C13" s="385"/>
      <c r="D13" s="386" t="s">
        <v>227</v>
      </c>
      <c r="E13" s="387"/>
      <c r="F13" s="19">
        <v>15</v>
      </c>
      <c r="G13" s="4">
        <f>'Vrocevod_T-700 SD'!F59</f>
        <v>0</v>
      </c>
    </row>
    <row r="14" spans="1:7" x14ac:dyDescent="0.2">
      <c r="A14" s="3"/>
      <c r="B14" s="384"/>
      <c r="C14" s="385"/>
      <c r="D14" s="386"/>
      <c r="E14" s="387"/>
      <c r="F14" s="19"/>
      <c r="G14" s="4"/>
    </row>
    <row r="15" spans="1:7" x14ac:dyDescent="0.2">
      <c r="A15" s="379" t="s">
        <v>34</v>
      </c>
      <c r="B15" s="379"/>
      <c r="C15" s="379"/>
      <c r="D15" s="379"/>
      <c r="E15" s="379"/>
      <c r="F15" s="379"/>
      <c r="G15" s="5">
        <f>SUM(G13:G14)</f>
        <v>0</v>
      </c>
    </row>
  </sheetData>
  <sheetProtection password="CF65" sheet="1" objects="1" scenarios="1"/>
  <mergeCells count="13">
    <mergeCell ref="B14:C14"/>
    <mergeCell ref="D14:E14"/>
    <mergeCell ref="A15:F15"/>
    <mergeCell ref="B13:C13"/>
    <mergeCell ref="D13:E13"/>
    <mergeCell ref="A11:A12"/>
    <mergeCell ref="B11:C12"/>
    <mergeCell ref="D11:E12"/>
    <mergeCell ref="A2:G2"/>
    <mergeCell ref="A3:G4"/>
    <mergeCell ref="B5:F5"/>
    <mergeCell ref="B6:F6"/>
    <mergeCell ref="A10:G10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showGridLines="0" view="pageBreakPreview" topLeftCell="A22" zoomScale="130" zoomScaleNormal="100" zoomScaleSheetLayoutView="130" workbookViewId="0">
      <selection activeCell="C10" sqref="C10:F1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93" t="s">
        <v>20</v>
      </c>
      <c r="B2" s="393"/>
      <c r="C2" s="393"/>
      <c r="D2" s="393"/>
      <c r="E2" s="393"/>
      <c r="F2" s="393"/>
      <c r="G2" s="393"/>
    </row>
    <row r="3" spans="1:7" ht="15" customHeight="1" x14ac:dyDescent="0.2">
      <c r="A3" s="394" t="s">
        <v>202</v>
      </c>
      <c r="B3" s="393"/>
      <c r="C3" s="393"/>
      <c r="D3" s="393"/>
      <c r="E3" s="393"/>
      <c r="F3" s="393"/>
      <c r="G3" s="393"/>
    </row>
    <row r="4" spans="1:7" ht="15" customHeight="1" x14ac:dyDescent="0.2">
      <c r="A4" s="393"/>
      <c r="B4" s="393"/>
      <c r="C4" s="393"/>
      <c r="D4" s="393"/>
      <c r="E4" s="393"/>
      <c r="F4" s="393"/>
      <c r="G4" s="393"/>
    </row>
    <row r="5" spans="1:7" ht="25.5" x14ac:dyDescent="0.2">
      <c r="A5" s="6" t="s">
        <v>18</v>
      </c>
      <c r="B5" s="395" t="s">
        <v>27</v>
      </c>
      <c r="C5" s="395"/>
      <c r="D5" s="395"/>
      <c r="E5" s="395"/>
      <c r="F5" s="395"/>
      <c r="G5" s="7" t="s">
        <v>19</v>
      </c>
    </row>
    <row r="6" spans="1:7" x14ac:dyDescent="0.2">
      <c r="A6" s="8" t="s">
        <v>30</v>
      </c>
      <c r="B6" s="396" t="s">
        <v>31</v>
      </c>
      <c r="C6" s="397"/>
      <c r="D6" s="397"/>
      <c r="E6" s="397"/>
      <c r="F6" s="398"/>
      <c r="G6" s="11">
        <f>SUM(G7:G8)</f>
        <v>0</v>
      </c>
    </row>
    <row r="7" spans="1:7" x14ac:dyDescent="0.2">
      <c r="A7" s="8" t="s">
        <v>29</v>
      </c>
      <c r="B7" s="399" t="s">
        <v>22</v>
      </c>
      <c r="C7" s="399"/>
      <c r="D7" s="399"/>
      <c r="E7" s="399"/>
      <c r="F7" s="399"/>
      <c r="G7" s="9">
        <f>G20</f>
        <v>0</v>
      </c>
    </row>
    <row r="8" spans="1:7" x14ac:dyDescent="0.2">
      <c r="A8" s="10" t="s">
        <v>28</v>
      </c>
      <c r="B8" s="396" t="s">
        <v>21</v>
      </c>
      <c r="C8" s="397"/>
      <c r="D8" s="397"/>
      <c r="E8" s="397"/>
      <c r="F8" s="397"/>
      <c r="G8" s="9">
        <f>G39</f>
        <v>0</v>
      </c>
    </row>
    <row r="9" spans="1:7" ht="13.5" thickBot="1" x14ac:dyDescent="0.25">
      <c r="A9" s="13"/>
      <c r="B9" s="14"/>
      <c r="C9" s="15"/>
      <c r="D9" s="15"/>
      <c r="E9" s="15"/>
      <c r="F9" s="15"/>
      <c r="G9" s="16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15.75" x14ac:dyDescent="0.25">
      <c r="A11" s="25" t="s">
        <v>183</v>
      </c>
      <c r="B11" s="23"/>
      <c r="C11" s="24"/>
      <c r="D11" s="24"/>
      <c r="E11" s="23"/>
      <c r="F11" s="23"/>
      <c r="G11" s="22"/>
    </row>
    <row r="12" spans="1:7" x14ac:dyDescent="0.2">
      <c r="A12" s="388" t="s">
        <v>32</v>
      </c>
      <c r="B12" s="389"/>
      <c r="C12" s="389"/>
      <c r="D12" s="389"/>
      <c r="E12" s="389"/>
      <c r="F12" s="389"/>
      <c r="G12" s="390"/>
    </row>
    <row r="13" spans="1:7" ht="25.5" x14ac:dyDescent="0.2">
      <c r="A13" s="391" t="s">
        <v>15</v>
      </c>
      <c r="B13" s="380" t="s">
        <v>23</v>
      </c>
      <c r="C13" s="381"/>
      <c r="D13" s="380" t="s">
        <v>24</v>
      </c>
      <c r="E13" s="381"/>
      <c r="F13" s="20" t="s">
        <v>25</v>
      </c>
      <c r="G13" s="20" t="s">
        <v>3</v>
      </c>
    </row>
    <row r="14" spans="1:7" x14ac:dyDescent="0.2">
      <c r="A14" s="392"/>
      <c r="B14" s="382"/>
      <c r="C14" s="383"/>
      <c r="D14" s="382"/>
      <c r="E14" s="383"/>
      <c r="F14" s="2" t="s">
        <v>4</v>
      </c>
      <c r="G14" s="2" t="s">
        <v>12</v>
      </c>
    </row>
    <row r="15" spans="1:7" x14ac:dyDescent="0.2">
      <c r="A15" s="3" t="s">
        <v>146</v>
      </c>
      <c r="B15" s="384" t="s">
        <v>107</v>
      </c>
      <c r="C15" s="385"/>
      <c r="D15" s="386" t="s">
        <v>179</v>
      </c>
      <c r="E15" s="387"/>
      <c r="F15" s="19">
        <v>19</v>
      </c>
      <c r="G15" s="4">
        <f>'T119'!F93</f>
        <v>0</v>
      </c>
    </row>
    <row r="16" spans="1:7" x14ac:dyDescent="0.2">
      <c r="A16" s="3" t="s">
        <v>147</v>
      </c>
      <c r="B16" s="384" t="s">
        <v>112</v>
      </c>
      <c r="C16" s="385"/>
      <c r="D16" s="386" t="s">
        <v>180</v>
      </c>
      <c r="E16" s="387"/>
      <c r="F16" s="19">
        <v>173</v>
      </c>
      <c r="G16" s="4">
        <f>'T126'!F177</f>
        <v>0</v>
      </c>
    </row>
    <row r="17" spans="1:7" x14ac:dyDescent="0.2">
      <c r="A17" s="3" t="s">
        <v>148</v>
      </c>
      <c r="B17" s="384" t="s">
        <v>181</v>
      </c>
      <c r="C17" s="385"/>
      <c r="D17" s="386" t="s">
        <v>182</v>
      </c>
      <c r="E17" s="387"/>
      <c r="F17" s="19">
        <v>8</v>
      </c>
      <c r="G17" s="4">
        <f>'T140'!F63</f>
        <v>0</v>
      </c>
    </row>
    <row r="18" spans="1:7" x14ac:dyDescent="0.2">
      <c r="A18" s="3"/>
      <c r="B18" s="384"/>
      <c r="C18" s="385"/>
      <c r="D18" s="386"/>
      <c r="E18" s="387"/>
      <c r="F18" s="19"/>
      <c r="G18" s="4"/>
    </row>
    <row r="19" spans="1:7" x14ac:dyDescent="0.2">
      <c r="A19" s="3"/>
      <c r="B19" s="384"/>
      <c r="C19" s="385"/>
      <c r="D19" s="386"/>
      <c r="E19" s="387"/>
      <c r="F19" s="19"/>
      <c r="G19" s="4"/>
    </row>
    <row r="20" spans="1:7" x14ac:dyDescent="0.2">
      <c r="A20" s="379" t="s">
        <v>34</v>
      </c>
      <c r="B20" s="379"/>
      <c r="C20" s="379"/>
      <c r="D20" s="379"/>
      <c r="E20" s="379"/>
      <c r="F20" s="379"/>
      <c r="G20" s="5">
        <f>SUM(G15:G19)</f>
        <v>0</v>
      </c>
    </row>
    <row r="21" spans="1:7" x14ac:dyDescent="0.2">
      <c r="A21" s="21"/>
      <c r="B21" s="21"/>
      <c r="C21" s="21"/>
      <c r="D21" s="21"/>
      <c r="E21" s="21"/>
      <c r="F21" s="21"/>
      <c r="G21" s="12"/>
    </row>
    <row r="22" spans="1:7" x14ac:dyDescent="0.2">
      <c r="A22" s="388" t="s">
        <v>33</v>
      </c>
      <c r="B22" s="389"/>
      <c r="C22" s="389"/>
      <c r="D22" s="389"/>
      <c r="E22" s="389"/>
      <c r="F22" s="389"/>
      <c r="G22" s="390"/>
    </row>
    <row r="23" spans="1:7" ht="25.5" customHeight="1" x14ac:dyDescent="0.2">
      <c r="A23" s="391" t="s">
        <v>15</v>
      </c>
      <c r="B23" s="380" t="s">
        <v>23</v>
      </c>
      <c r="C23" s="381"/>
      <c r="D23" s="380" t="s">
        <v>24</v>
      </c>
      <c r="E23" s="381"/>
      <c r="F23" s="57" t="s">
        <v>25</v>
      </c>
      <c r="G23" s="57" t="s">
        <v>3</v>
      </c>
    </row>
    <row r="24" spans="1:7" x14ac:dyDescent="0.2">
      <c r="A24" s="392"/>
      <c r="B24" s="382"/>
      <c r="C24" s="383"/>
      <c r="D24" s="382"/>
      <c r="E24" s="383"/>
      <c r="F24" s="2" t="s">
        <v>4</v>
      </c>
      <c r="G24" s="2" t="s">
        <v>12</v>
      </c>
    </row>
    <row r="25" spans="1:7" x14ac:dyDescent="0.2">
      <c r="A25" s="3" t="s">
        <v>198</v>
      </c>
      <c r="B25" s="384" t="s">
        <v>175</v>
      </c>
      <c r="C25" s="385"/>
      <c r="D25" s="386" t="s">
        <v>184</v>
      </c>
      <c r="E25" s="387"/>
      <c r="F25" s="19">
        <v>10</v>
      </c>
      <c r="G25" s="4">
        <f>'P3264'!F82</f>
        <v>0</v>
      </c>
    </row>
    <row r="26" spans="1:7" x14ac:dyDescent="0.2">
      <c r="A26" s="3" t="s">
        <v>199</v>
      </c>
      <c r="B26" s="384" t="s">
        <v>175</v>
      </c>
      <c r="C26" s="385"/>
      <c r="D26" s="386" t="s">
        <v>185</v>
      </c>
      <c r="E26" s="387"/>
      <c r="F26" s="19">
        <v>3</v>
      </c>
      <c r="G26" s="4">
        <f>'P3264 B'!F74</f>
        <v>0</v>
      </c>
    </row>
    <row r="27" spans="1:7" x14ac:dyDescent="0.2">
      <c r="A27" s="3" t="s">
        <v>149</v>
      </c>
      <c r="B27" s="80" t="s">
        <v>186</v>
      </c>
      <c r="C27" s="81"/>
      <c r="D27" s="386" t="s">
        <v>187</v>
      </c>
      <c r="E27" s="387"/>
      <c r="F27" s="19">
        <v>11</v>
      </c>
      <c r="G27" s="4">
        <f>'P3227'!F82</f>
        <v>0</v>
      </c>
    </row>
    <row r="28" spans="1:7" x14ac:dyDescent="0.2">
      <c r="A28" s="3" t="s">
        <v>150</v>
      </c>
      <c r="B28" s="384" t="s">
        <v>176</v>
      </c>
      <c r="C28" s="385"/>
      <c r="D28" s="386" t="s">
        <v>188</v>
      </c>
      <c r="E28" s="387"/>
      <c r="F28" s="19">
        <v>13</v>
      </c>
      <c r="G28" s="4">
        <f>'P3263'!F55</f>
        <v>0</v>
      </c>
    </row>
    <row r="29" spans="1:7" x14ac:dyDescent="0.2">
      <c r="A29" s="3" t="s">
        <v>151</v>
      </c>
      <c r="B29" s="80" t="s">
        <v>131</v>
      </c>
      <c r="C29" s="81"/>
      <c r="D29" s="386" t="s">
        <v>189</v>
      </c>
      <c r="E29" s="387"/>
      <c r="F29" s="19">
        <v>10</v>
      </c>
      <c r="G29" s="4">
        <f>'P3031'!F55</f>
        <v>0</v>
      </c>
    </row>
    <row r="30" spans="1:7" x14ac:dyDescent="0.2">
      <c r="A30" s="3" t="s">
        <v>152</v>
      </c>
      <c r="B30" s="80" t="s">
        <v>133</v>
      </c>
      <c r="C30" s="81"/>
      <c r="D30" s="386" t="s">
        <v>190</v>
      </c>
      <c r="E30" s="387"/>
      <c r="F30" s="19">
        <v>20</v>
      </c>
      <c r="G30" s="4">
        <f>'P3138'!F60</f>
        <v>0</v>
      </c>
    </row>
    <row r="31" spans="1:7" x14ac:dyDescent="0.2">
      <c r="A31" s="3" t="s">
        <v>153</v>
      </c>
      <c r="B31" s="80" t="s">
        <v>135</v>
      </c>
      <c r="C31" s="81"/>
      <c r="D31" s="386" t="s">
        <v>191</v>
      </c>
      <c r="E31" s="387"/>
      <c r="F31" s="19">
        <v>4</v>
      </c>
      <c r="G31" s="4">
        <f>'P2915'!F79</f>
        <v>0</v>
      </c>
    </row>
    <row r="32" spans="1:7" x14ac:dyDescent="0.2">
      <c r="A32" s="3" t="s">
        <v>154</v>
      </c>
      <c r="B32" s="80" t="s">
        <v>139</v>
      </c>
      <c r="C32" s="81"/>
      <c r="D32" s="386" t="s">
        <v>192</v>
      </c>
      <c r="E32" s="387"/>
      <c r="F32" s="19">
        <v>8</v>
      </c>
      <c r="G32" s="4">
        <f>'P2914'!F79</f>
        <v>0</v>
      </c>
    </row>
    <row r="33" spans="1:7" x14ac:dyDescent="0.2">
      <c r="A33" s="3" t="s">
        <v>155</v>
      </c>
      <c r="B33" s="80" t="s">
        <v>140</v>
      </c>
      <c r="C33" s="81"/>
      <c r="D33" s="386" t="s">
        <v>193</v>
      </c>
      <c r="E33" s="387"/>
      <c r="F33" s="19">
        <v>8</v>
      </c>
      <c r="G33" s="4">
        <f>'P2846'!F79</f>
        <v>0</v>
      </c>
    </row>
    <row r="34" spans="1:7" x14ac:dyDescent="0.2">
      <c r="A34" s="3" t="s">
        <v>156</v>
      </c>
      <c r="B34" s="80" t="s">
        <v>157</v>
      </c>
      <c r="C34" s="81"/>
      <c r="D34" s="386" t="s">
        <v>194</v>
      </c>
      <c r="E34" s="387"/>
      <c r="F34" s="19">
        <v>9</v>
      </c>
      <c r="G34" s="4">
        <f>'P2931'!F46</f>
        <v>0</v>
      </c>
    </row>
    <row r="35" spans="1:7" x14ac:dyDescent="0.2">
      <c r="A35" s="3" t="s">
        <v>163</v>
      </c>
      <c r="B35" s="80" t="s">
        <v>161</v>
      </c>
      <c r="C35" s="81"/>
      <c r="D35" s="386" t="s">
        <v>195</v>
      </c>
      <c r="E35" s="387"/>
      <c r="F35" s="19">
        <v>6</v>
      </c>
      <c r="G35" s="4">
        <f>'P2916'!F75</f>
        <v>0</v>
      </c>
    </row>
    <row r="36" spans="1:7" x14ac:dyDescent="0.2">
      <c r="A36" s="3" t="s">
        <v>173</v>
      </c>
      <c r="B36" s="80" t="s">
        <v>164</v>
      </c>
      <c r="C36" s="81"/>
      <c r="D36" s="386" t="s">
        <v>196</v>
      </c>
      <c r="E36" s="387"/>
      <c r="F36" s="19">
        <v>11</v>
      </c>
      <c r="G36" s="4">
        <f>'P3734'!F55</f>
        <v>0</v>
      </c>
    </row>
    <row r="37" spans="1:7" x14ac:dyDescent="0.2">
      <c r="A37" s="3" t="s">
        <v>200</v>
      </c>
      <c r="B37" s="80" t="s">
        <v>172</v>
      </c>
      <c r="C37" s="81"/>
      <c r="D37" s="386" t="s">
        <v>197</v>
      </c>
      <c r="E37" s="387"/>
      <c r="F37" s="19">
        <v>3</v>
      </c>
      <c r="G37" s="4">
        <f>'P3735'!F79</f>
        <v>0</v>
      </c>
    </row>
    <row r="38" spans="1:7" x14ac:dyDescent="0.2">
      <c r="A38" s="3"/>
      <c r="B38" s="384"/>
      <c r="C38" s="385"/>
      <c r="D38" s="386"/>
      <c r="E38" s="387"/>
      <c r="F38" s="19"/>
      <c r="G38" s="4"/>
    </row>
    <row r="39" spans="1:7" x14ac:dyDescent="0.2">
      <c r="A39" s="379" t="s">
        <v>35</v>
      </c>
      <c r="B39" s="379"/>
      <c r="C39" s="379"/>
      <c r="D39" s="379"/>
      <c r="E39" s="379"/>
      <c r="F39" s="379"/>
      <c r="G39" s="5">
        <f>SUM(G25:G38)</f>
        <v>0</v>
      </c>
    </row>
  </sheetData>
  <mergeCells count="44">
    <mergeCell ref="D38:E38"/>
    <mergeCell ref="D26:E26"/>
    <mergeCell ref="D27:E27"/>
    <mergeCell ref="D37:E37"/>
    <mergeCell ref="B26:C26"/>
    <mergeCell ref="B28:C28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2:G2"/>
    <mergeCell ref="A3:G4"/>
    <mergeCell ref="A12:G12"/>
    <mergeCell ref="A20:F20"/>
    <mergeCell ref="A13:A14"/>
    <mergeCell ref="B19:C19"/>
    <mergeCell ref="B5:F5"/>
    <mergeCell ref="B6:F6"/>
    <mergeCell ref="B7:F7"/>
    <mergeCell ref="B8:F8"/>
    <mergeCell ref="D17:E17"/>
    <mergeCell ref="D18:E18"/>
    <mergeCell ref="D19:E19"/>
    <mergeCell ref="A39:F39"/>
    <mergeCell ref="B13:C14"/>
    <mergeCell ref="B15:C15"/>
    <mergeCell ref="B16:C16"/>
    <mergeCell ref="B17:C17"/>
    <mergeCell ref="B18:C18"/>
    <mergeCell ref="D13:E14"/>
    <mergeCell ref="D15:E15"/>
    <mergeCell ref="D23:E24"/>
    <mergeCell ref="D16:E16"/>
    <mergeCell ref="B25:C25"/>
    <mergeCell ref="D25:E25"/>
    <mergeCell ref="A22:G22"/>
    <mergeCell ref="A23:A24"/>
    <mergeCell ref="B23:C24"/>
    <mergeCell ref="B38:C38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4" zoomScaleNormal="100" zoomScaleSheetLayoutView="10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228</v>
      </c>
      <c r="B1" s="49" t="s">
        <v>5</v>
      </c>
      <c r="C1" s="28"/>
      <c r="D1" s="29"/>
    </row>
    <row r="2" spans="1:6" x14ac:dyDescent="0.2">
      <c r="A2" s="27" t="s">
        <v>229</v>
      </c>
      <c r="B2" s="49" t="s">
        <v>27</v>
      </c>
      <c r="C2" s="28"/>
      <c r="D2" s="29"/>
    </row>
    <row r="3" spans="1:6" x14ac:dyDescent="0.2">
      <c r="A3" s="27"/>
      <c r="B3" s="49" t="s">
        <v>230</v>
      </c>
      <c r="C3" s="28"/>
      <c r="D3" s="29"/>
    </row>
    <row r="4" spans="1:6" x14ac:dyDescent="0.2">
      <c r="A4" s="27"/>
      <c r="B4" s="49" t="s">
        <v>231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COUNT($A$5:A6)+1</f>
        <v>1</v>
      </c>
      <c r="B7" s="38" t="s">
        <v>80</v>
      </c>
      <c r="C7" s="37"/>
      <c r="D7" s="22"/>
      <c r="E7" s="36"/>
      <c r="F7" s="36"/>
    </row>
    <row r="8" spans="1:6" s="104" customFormat="1" ht="51" x14ac:dyDescent="0.2">
      <c r="A8" s="55"/>
      <c r="B8" s="58" t="s">
        <v>232</v>
      </c>
      <c r="C8" s="37"/>
      <c r="D8" s="22"/>
      <c r="E8" s="36"/>
      <c r="F8" s="36"/>
    </row>
    <row r="9" spans="1:6" s="104" customFormat="1" ht="14.25" x14ac:dyDescent="0.2">
      <c r="A9" s="55"/>
      <c r="B9" s="39" t="s">
        <v>233</v>
      </c>
      <c r="C9" s="45">
        <v>13.5</v>
      </c>
      <c r="D9" s="22" t="s">
        <v>14</v>
      </c>
      <c r="E9" s="44"/>
      <c r="F9" s="36">
        <f t="shared" ref="F9" si="0">C9*E9</f>
        <v>0</v>
      </c>
    </row>
    <row r="10" spans="1:6" s="104" customFormat="1" ht="14.25" x14ac:dyDescent="0.2">
      <c r="A10" s="55"/>
      <c r="B10" s="39" t="s">
        <v>234</v>
      </c>
      <c r="C10" s="45">
        <v>16</v>
      </c>
      <c r="D10" s="22" t="s">
        <v>14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104" customFormat="1" x14ac:dyDescent="0.2">
      <c r="A12" s="54"/>
      <c r="B12" s="50"/>
      <c r="C12" s="33"/>
      <c r="D12" s="34"/>
      <c r="E12" s="35"/>
      <c r="F12" s="33"/>
    </row>
    <row r="13" spans="1:6" s="104" customFormat="1" x14ac:dyDescent="0.2">
      <c r="A13" s="55">
        <f>COUNT($A$5:A12)+1</f>
        <v>2</v>
      </c>
      <c r="B13" s="38" t="s">
        <v>235</v>
      </c>
      <c r="C13" s="37"/>
      <c r="D13" s="22"/>
      <c r="E13" s="36"/>
      <c r="F13" s="36"/>
    </row>
    <row r="14" spans="1:6" s="104" customFormat="1" ht="38.25" x14ac:dyDescent="0.2">
      <c r="A14" s="55"/>
      <c r="B14" s="58" t="s">
        <v>236</v>
      </c>
      <c r="C14" s="37"/>
      <c r="D14" s="22"/>
      <c r="E14" s="36"/>
      <c r="F14" s="36"/>
    </row>
    <row r="15" spans="1:6" s="104" customFormat="1" ht="14.25" x14ac:dyDescent="0.2">
      <c r="A15" s="55"/>
      <c r="B15" s="39"/>
      <c r="C15" s="45">
        <v>26</v>
      </c>
      <c r="D15" s="22" t="s">
        <v>14</v>
      </c>
      <c r="E15" s="44"/>
      <c r="F15" s="36">
        <f>C15*E15</f>
        <v>0</v>
      </c>
    </row>
    <row r="16" spans="1:6" s="104" customFormat="1" x14ac:dyDescent="0.2">
      <c r="A16" s="56"/>
      <c r="B16" s="51"/>
      <c r="C16" s="46"/>
      <c r="D16" s="47"/>
      <c r="E16" s="48"/>
      <c r="F16" s="48"/>
    </row>
    <row r="17" spans="1:6" s="104" customFormat="1" x14ac:dyDescent="0.2">
      <c r="A17" s="54"/>
      <c r="B17" s="50"/>
      <c r="C17" s="33"/>
      <c r="D17" s="34"/>
      <c r="E17" s="35"/>
      <c r="F17" s="33"/>
    </row>
    <row r="18" spans="1:6" s="104" customFormat="1" x14ac:dyDescent="0.2">
      <c r="A18" s="55">
        <f>COUNT($A$5:A16)+1</f>
        <v>3</v>
      </c>
      <c r="B18" s="38" t="s">
        <v>237</v>
      </c>
      <c r="C18" s="37"/>
      <c r="D18" s="22"/>
      <c r="E18" s="36"/>
      <c r="F18" s="36"/>
    </row>
    <row r="19" spans="1:6" s="104" customFormat="1" ht="204" x14ac:dyDescent="0.2">
      <c r="A19" s="55"/>
      <c r="B19" s="39" t="s">
        <v>238</v>
      </c>
      <c r="C19" s="45"/>
      <c r="D19" s="22"/>
      <c r="E19" s="36"/>
      <c r="F19" s="36"/>
    </row>
    <row r="20" spans="1:6" s="104" customFormat="1" x14ac:dyDescent="0.2">
      <c r="A20" s="99"/>
      <c r="B20" s="210" t="s">
        <v>239</v>
      </c>
      <c r="C20" s="101"/>
      <c r="D20" s="102"/>
      <c r="E20" s="103"/>
      <c r="F20" s="103"/>
    </row>
    <row r="21" spans="1:6" s="104" customFormat="1" x14ac:dyDescent="0.2">
      <c r="A21" s="55"/>
      <c r="B21" s="39" t="s">
        <v>240</v>
      </c>
      <c r="C21" s="45">
        <v>1</v>
      </c>
      <c r="D21" s="22" t="s">
        <v>1</v>
      </c>
      <c r="E21" s="44"/>
      <c r="F21" s="36">
        <f t="shared" ref="F21:F22" si="1">C21*E21</f>
        <v>0</v>
      </c>
    </row>
    <row r="22" spans="1:6" s="104" customFormat="1" x14ac:dyDescent="0.2">
      <c r="A22" s="55"/>
      <c r="B22" s="39" t="s">
        <v>241</v>
      </c>
      <c r="C22" s="45">
        <v>2</v>
      </c>
      <c r="D22" s="22" t="s">
        <v>1</v>
      </c>
      <c r="E22" s="44"/>
      <c r="F22" s="36">
        <f t="shared" si="1"/>
        <v>0</v>
      </c>
    </row>
    <row r="23" spans="1:6" s="104" customFormat="1" x14ac:dyDescent="0.2">
      <c r="A23" s="99"/>
      <c r="B23" s="100"/>
      <c r="C23" s="101"/>
      <c r="D23" s="102"/>
      <c r="E23" s="103"/>
      <c r="F23" s="103"/>
    </row>
    <row r="24" spans="1:6" s="104" customFormat="1" x14ac:dyDescent="0.2">
      <c r="A24" s="56"/>
      <c r="B24" s="51"/>
      <c r="C24" s="46"/>
      <c r="D24" s="47"/>
      <c r="E24" s="48"/>
      <c r="F24" s="48"/>
    </row>
    <row r="25" spans="1:6" s="104" customFormat="1" x14ac:dyDescent="0.2">
      <c r="A25" s="54"/>
      <c r="B25" s="50"/>
      <c r="C25" s="33"/>
      <c r="D25" s="34"/>
      <c r="E25" s="35"/>
      <c r="F25" s="33"/>
    </row>
    <row r="26" spans="1:6" s="104" customFormat="1" x14ac:dyDescent="0.2">
      <c r="A26" s="55">
        <f>COUNT($A$6:A25)+1</f>
        <v>4</v>
      </c>
      <c r="B26" s="38" t="s">
        <v>242</v>
      </c>
      <c r="C26" s="37"/>
      <c r="D26" s="22"/>
      <c r="E26" s="36"/>
      <c r="F26" s="36"/>
    </row>
    <row r="27" spans="1:6" s="104" customFormat="1" ht="25.5" x14ac:dyDescent="0.2">
      <c r="A27" s="55"/>
      <c r="B27" s="39" t="s">
        <v>243</v>
      </c>
      <c r="C27" s="45"/>
      <c r="D27" s="22"/>
      <c r="E27" s="36"/>
      <c r="F27" s="36"/>
    </row>
    <row r="28" spans="1:6" s="215" customFormat="1" x14ac:dyDescent="0.2">
      <c r="A28" s="211"/>
      <c r="B28" s="212" t="s">
        <v>244</v>
      </c>
      <c r="C28" s="213"/>
      <c r="D28" s="213"/>
      <c r="E28" s="214"/>
      <c r="F28" s="214"/>
    </row>
    <row r="29" spans="1:6" s="215" customFormat="1" x14ac:dyDescent="0.2">
      <c r="A29" s="211"/>
      <c r="B29" s="212" t="s">
        <v>245</v>
      </c>
      <c r="C29" s="213"/>
      <c r="D29" s="213"/>
      <c r="E29" s="214"/>
      <c r="F29" s="214"/>
    </row>
    <row r="30" spans="1:6" s="104" customFormat="1" x14ac:dyDescent="0.2">
      <c r="A30" s="55"/>
      <c r="B30" s="39" t="s">
        <v>231</v>
      </c>
      <c r="C30" s="45">
        <v>2</v>
      </c>
      <c r="D30" s="22" t="s">
        <v>1</v>
      </c>
      <c r="E30" s="44"/>
      <c r="F30" s="36">
        <f t="shared" ref="F30" si="2">C30*E30</f>
        <v>0</v>
      </c>
    </row>
    <row r="31" spans="1:6" s="104" customFormat="1" x14ac:dyDescent="0.2">
      <c r="A31" s="56"/>
      <c r="B31" s="51"/>
      <c r="C31" s="46"/>
      <c r="D31" s="47"/>
      <c r="E31" s="48"/>
      <c r="F31" s="48"/>
    </row>
    <row r="32" spans="1:6" s="104" customFormat="1" x14ac:dyDescent="0.2">
      <c r="A32" s="54"/>
      <c r="B32" s="50"/>
      <c r="C32" s="33"/>
      <c r="D32" s="34"/>
      <c r="E32" s="35"/>
      <c r="F32" s="33"/>
    </row>
    <row r="33" spans="1:6" s="104" customFormat="1" x14ac:dyDescent="0.2">
      <c r="A33" s="55">
        <f>COUNT($A$6:A32)+1</f>
        <v>5</v>
      </c>
      <c r="B33" s="38" t="s">
        <v>96</v>
      </c>
      <c r="C33" s="37"/>
      <c r="D33" s="22"/>
      <c r="E33" s="36"/>
      <c r="F33" s="36"/>
    </row>
    <row r="34" spans="1:6" s="104" customFormat="1" x14ac:dyDescent="0.2">
      <c r="A34" s="55"/>
      <c r="B34" s="39" t="s">
        <v>97</v>
      </c>
      <c r="C34" s="45"/>
      <c r="D34" s="22"/>
      <c r="E34" s="36"/>
      <c r="F34" s="36"/>
    </row>
    <row r="35" spans="1:6" s="104" customFormat="1" x14ac:dyDescent="0.2">
      <c r="A35" s="211"/>
      <c r="B35" s="216"/>
      <c r="C35" s="217">
        <v>1</v>
      </c>
      <c r="D35" s="22" t="s">
        <v>1</v>
      </c>
      <c r="E35" s="44"/>
      <c r="F35" s="36">
        <f>C35*E35</f>
        <v>0</v>
      </c>
    </row>
    <row r="36" spans="1:6" s="104" customFormat="1" x14ac:dyDescent="0.2">
      <c r="A36" s="56"/>
      <c r="B36" s="51"/>
      <c r="C36" s="46"/>
      <c r="D36" s="47"/>
      <c r="E36" s="48"/>
      <c r="F36" s="48"/>
    </row>
    <row r="37" spans="1:6" s="104" customFormat="1" x14ac:dyDescent="0.2">
      <c r="A37" s="54"/>
      <c r="B37" s="50"/>
      <c r="C37" s="33"/>
      <c r="D37" s="34"/>
      <c r="E37" s="35"/>
      <c r="F37" s="33"/>
    </row>
    <row r="38" spans="1:6" s="104" customFormat="1" x14ac:dyDescent="0.2">
      <c r="A38" s="55">
        <f>COUNT($A$6:A37)+1</f>
        <v>6</v>
      </c>
      <c r="B38" s="38" t="s">
        <v>98</v>
      </c>
      <c r="C38" s="37"/>
      <c r="D38" s="22"/>
      <c r="E38" s="36"/>
      <c r="F38" s="36"/>
    </row>
    <row r="39" spans="1:6" s="104" customFormat="1" ht="15" customHeight="1" x14ac:dyDescent="0.2">
      <c r="A39" s="55"/>
      <c r="B39" s="39" t="s">
        <v>246</v>
      </c>
      <c r="C39" s="45"/>
      <c r="D39" s="22"/>
      <c r="E39" s="36"/>
      <c r="F39" s="36"/>
    </row>
    <row r="40" spans="1:6" s="104" customFormat="1" x14ac:dyDescent="0.2">
      <c r="A40" s="55"/>
      <c r="B40" s="39" t="s">
        <v>231</v>
      </c>
      <c r="C40" s="45">
        <v>4</v>
      </c>
      <c r="D40" s="22" t="s">
        <v>1</v>
      </c>
      <c r="E40" s="44"/>
      <c r="F40" s="36">
        <f t="shared" ref="F40" si="3">C40*E40</f>
        <v>0</v>
      </c>
    </row>
    <row r="41" spans="1:6" s="104" customFormat="1" x14ac:dyDescent="0.2">
      <c r="A41" s="56"/>
      <c r="B41" s="51"/>
      <c r="C41" s="46"/>
      <c r="D41" s="47"/>
      <c r="E41" s="48"/>
      <c r="F41" s="48"/>
    </row>
    <row r="42" spans="1:6" s="104" customFormat="1" x14ac:dyDescent="0.2">
      <c r="A42" s="54"/>
      <c r="B42" s="50"/>
      <c r="C42" s="33"/>
      <c r="D42" s="34"/>
      <c r="E42" s="35"/>
      <c r="F42" s="33"/>
    </row>
    <row r="43" spans="1:6" s="104" customFormat="1" x14ac:dyDescent="0.2">
      <c r="A43" s="55">
        <f>COUNT($A$6:A42)+1</f>
        <v>7</v>
      </c>
      <c r="B43" s="38" t="s">
        <v>101</v>
      </c>
      <c r="C43" s="37"/>
      <c r="D43" s="22"/>
      <c r="E43" s="36"/>
      <c r="F43" s="36"/>
    </row>
    <row r="44" spans="1:6" s="104" customFormat="1" ht="38.25" x14ac:dyDescent="0.2">
      <c r="A44" s="55"/>
      <c r="B44" s="39" t="s">
        <v>247</v>
      </c>
      <c r="C44" s="45"/>
      <c r="D44" s="22"/>
      <c r="E44" s="36"/>
      <c r="F44" s="36"/>
    </row>
    <row r="45" spans="1:6" s="104" customFormat="1" ht="14.25" x14ac:dyDescent="0.2">
      <c r="A45" s="55"/>
      <c r="B45" s="39"/>
      <c r="C45" s="45">
        <v>26</v>
      </c>
      <c r="D45" s="22" t="s">
        <v>14</v>
      </c>
      <c r="E45" s="44"/>
      <c r="F45" s="36">
        <f>C45*E45</f>
        <v>0</v>
      </c>
    </row>
    <row r="46" spans="1:6" s="104" customFormat="1" x14ac:dyDescent="0.2">
      <c r="A46" s="56"/>
      <c r="B46" s="51"/>
      <c r="C46" s="46"/>
      <c r="D46" s="47"/>
      <c r="E46" s="48"/>
      <c r="F46" s="48"/>
    </row>
    <row r="47" spans="1:6" s="218" customFormat="1" x14ac:dyDescent="0.2">
      <c r="A47" s="54"/>
      <c r="B47" s="50"/>
      <c r="C47" s="33"/>
      <c r="D47" s="34"/>
      <c r="E47" s="35"/>
      <c r="F47" s="33"/>
    </row>
    <row r="48" spans="1:6" s="104" customFormat="1" x14ac:dyDescent="0.2">
      <c r="A48" s="55">
        <f>COUNT($A$6:A47)+1</f>
        <v>8</v>
      </c>
      <c r="B48" s="38" t="s">
        <v>102</v>
      </c>
      <c r="C48" s="37"/>
      <c r="D48" s="22"/>
      <c r="E48" s="36"/>
      <c r="F48" s="36"/>
    </row>
    <row r="49" spans="1:6" s="104" customFormat="1" ht="114.75" x14ac:dyDescent="0.2">
      <c r="A49" s="55"/>
      <c r="B49" s="39" t="s">
        <v>248</v>
      </c>
      <c r="C49" s="45"/>
      <c r="D49" s="22"/>
      <c r="E49" s="36"/>
      <c r="F49" s="36"/>
    </row>
    <row r="50" spans="1:6" s="104" customFormat="1" x14ac:dyDescent="0.2">
      <c r="A50" s="211"/>
      <c r="B50" s="216" t="s">
        <v>39</v>
      </c>
      <c r="C50" s="217"/>
      <c r="D50" s="217"/>
      <c r="E50" s="219"/>
      <c r="F50" s="219"/>
    </row>
    <row r="51" spans="1:6" s="218" customFormat="1" ht="14.25" x14ac:dyDescent="0.2">
      <c r="A51" s="55"/>
      <c r="B51" s="39" t="s">
        <v>233</v>
      </c>
      <c r="C51" s="45">
        <v>13.5</v>
      </c>
      <c r="D51" s="22" t="s">
        <v>14</v>
      </c>
      <c r="E51" s="44"/>
      <c r="F51" s="36">
        <f>C51*E51</f>
        <v>0</v>
      </c>
    </row>
    <row r="52" spans="1:6" s="218" customFormat="1" ht="14.25" x14ac:dyDescent="0.2">
      <c r="A52" s="55"/>
      <c r="B52" s="39" t="s">
        <v>234</v>
      </c>
      <c r="C52" s="45">
        <v>16</v>
      </c>
      <c r="D52" s="22" t="s">
        <v>14</v>
      </c>
      <c r="E52" s="44"/>
      <c r="F52" s="36">
        <f>C52*E52</f>
        <v>0</v>
      </c>
    </row>
    <row r="53" spans="1:6" s="218" customFormat="1" x14ac:dyDescent="0.2">
      <c r="A53" s="56"/>
      <c r="B53" s="51"/>
      <c r="C53" s="46"/>
      <c r="D53" s="47"/>
      <c r="E53" s="48"/>
      <c r="F53" s="48"/>
    </row>
    <row r="54" spans="1:6" s="104" customFormat="1" x14ac:dyDescent="0.2">
      <c r="A54" s="54"/>
      <c r="B54" s="50"/>
      <c r="C54" s="33"/>
      <c r="D54" s="34"/>
      <c r="E54" s="35"/>
      <c r="F54" s="33"/>
    </row>
    <row r="55" spans="1:6" s="104" customFormat="1" x14ac:dyDescent="0.2">
      <c r="A55" s="55">
        <f>COUNT($A$6:A54)+1</f>
        <v>9</v>
      </c>
      <c r="B55" s="38" t="s">
        <v>17</v>
      </c>
      <c r="C55" s="37"/>
      <c r="D55" s="22"/>
      <c r="E55" s="36"/>
      <c r="F55" s="36"/>
    </row>
    <row r="56" spans="1:6" s="104" customFormat="1" ht="30" customHeight="1" x14ac:dyDescent="0.2">
      <c r="A56" s="55"/>
      <c r="B56" s="39" t="s">
        <v>105</v>
      </c>
      <c r="C56" s="45"/>
      <c r="D56" s="22"/>
      <c r="E56" s="36"/>
      <c r="F56" s="36"/>
    </row>
    <row r="57" spans="1:6" s="104" customFormat="1" x14ac:dyDescent="0.2">
      <c r="B57" s="220"/>
      <c r="C57" s="217"/>
      <c r="D57" s="221">
        <v>0.1</v>
      </c>
      <c r="E57" s="219"/>
      <c r="F57" s="222">
        <f>SUM(F9:F53)*D57</f>
        <v>0</v>
      </c>
    </row>
    <row r="58" spans="1:6" s="104" customFormat="1" x14ac:dyDescent="0.2">
      <c r="A58" s="223"/>
      <c r="B58" s="224"/>
      <c r="C58" s="225"/>
      <c r="D58" s="226"/>
      <c r="E58" s="227"/>
      <c r="F58" s="227"/>
    </row>
    <row r="59" spans="1:6" s="104" customFormat="1" x14ac:dyDescent="0.2">
      <c r="A59" s="40"/>
      <c r="B59" s="52" t="s">
        <v>106</v>
      </c>
      <c r="C59" s="41"/>
      <c r="D59" s="42"/>
      <c r="E59" s="43" t="s">
        <v>13</v>
      </c>
      <c r="F59" s="43">
        <f>SUM(F9:F58)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1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5"/>
  <sheetViews>
    <sheetView showGridLines="0" view="pageBreakPreview" zoomScaleNormal="100" zoomScaleSheetLayoutView="100" workbookViewId="0">
      <selection activeCell="C10" sqref="C10:F1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93" t="s">
        <v>20</v>
      </c>
      <c r="B2" s="393"/>
      <c r="C2" s="393"/>
      <c r="D2" s="393"/>
      <c r="E2" s="393"/>
      <c r="F2" s="393"/>
      <c r="G2" s="393"/>
    </row>
    <row r="3" spans="1:7" ht="15" customHeight="1" x14ac:dyDescent="0.2">
      <c r="A3" s="394" t="s">
        <v>249</v>
      </c>
      <c r="B3" s="393"/>
      <c r="C3" s="393"/>
      <c r="D3" s="393"/>
      <c r="E3" s="393"/>
      <c r="F3" s="393"/>
      <c r="G3" s="393"/>
    </row>
    <row r="4" spans="1:7" ht="15" customHeight="1" x14ac:dyDescent="0.2">
      <c r="A4" s="393"/>
      <c r="B4" s="393"/>
      <c r="C4" s="393"/>
      <c r="D4" s="393"/>
      <c r="E4" s="393"/>
      <c r="F4" s="393"/>
      <c r="G4" s="393"/>
    </row>
    <row r="5" spans="1:7" ht="25.5" x14ac:dyDescent="0.2">
      <c r="A5" s="6" t="s">
        <v>18</v>
      </c>
      <c r="B5" s="395" t="s">
        <v>27</v>
      </c>
      <c r="C5" s="395"/>
      <c r="D5" s="395"/>
      <c r="E5" s="395"/>
      <c r="F5" s="395"/>
      <c r="G5" s="95" t="s">
        <v>19</v>
      </c>
    </row>
    <row r="6" spans="1:7" x14ac:dyDescent="0.2">
      <c r="A6" s="10" t="s">
        <v>28</v>
      </c>
      <c r="B6" s="396" t="s">
        <v>21</v>
      </c>
      <c r="C6" s="397"/>
      <c r="D6" s="397"/>
      <c r="E6" s="397"/>
      <c r="F6" s="397"/>
      <c r="G6" s="9">
        <f>G15</f>
        <v>0</v>
      </c>
    </row>
    <row r="7" spans="1:7" ht="13.5" thickBot="1" x14ac:dyDescent="0.25">
      <c r="A7" s="13"/>
      <c r="B7" s="14"/>
      <c r="C7" s="15"/>
      <c r="D7" s="15"/>
      <c r="E7" s="15"/>
      <c r="F7" s="15"/>
      <c r="G7" s="16"/>
    </row>
    <row r="8" spans="1:7" x14ac:dyDescent="0.2">
      <c r="A8" s="17"/>
      <c r="B8" s="17"/>
      <c r="C8" s="17"/>
      <c r="D8" s="17"/>
      <c r="E8" s="17"/>
      <c r="F8" s="17"/>
      <c r="G8" s="17"/>
    </row>
    <row r="9" spans="1:7" ht="15.75" x14ac:dyDescent="0.25">
      <c r="A9" s="25" t="s">
        <v>224</v>
      </c>
      <c r="B9" s="23"/>
      <c r="C9" s="24"/>
      <c r="D9" s="24"/>
      <c r="E9" s="23"/>
      <c r="F9" s="23"/>
      <c r="G9" s="22"/>
    </row>
    <row r="10" spans="1:7" x14ac:dyDescent="0.2">
      <c r="A10" s="21"/>
      <c r="B10" s="21"/>
      <c r="C10" s="21"/>
      <c r="D10" s="21"/>
      <c r="E10" s="21"/>
      <c r="F10" s="21"/>
      <c r="G10" s="12"/>
    </row>
    <row r="11" spans="1:7" x14ac:dyDescent="0.2">
      <c r="A11" s="388" t="s">
        <v>33</v>
      </c>
      <c r="B11" s="389"/>
      <c r="C11" s="389"/>
      <c r="D11" s="389"/>
      <c r="E11" s="389"/>
      <c r="F11" s="389"/>
      <c r="G11" s="390"/>
    </row>
    <row r="12" spans="1:7" ht="25.5" customHeight="1" x14ac:dyDescent="0.2">
      <c r="A12" s="391" t="s">
        <v>15</v>
      </c>
      <c r="B12" s="380" t="s">
        <v>23</v>
      </c>
      <c r="C12" s="381"/>
      <c r="D12" s="380" t="s">
        <v>24</v>
      </c>
      <c r="E12" s="381"/>
      <c r="F12" s="94" t="s">
        <v>25</v>
      </c>
      <c r="G12" s="94" t="s">
        <v>3</v>
      </c>
    </row>
    <row r="13" spans="1:7" x14ac:dyDescent="0.2">
      <c r="A13" s="392"/>
      <c r="B13" s="382"/>
      <c r="C13" s="383"/>
      <c r="D13" s="382"/>
      <c r="E13" s="383"/>
      <c r="F13" s="2" t="s">
        <v>4</v>
      </c>
      <c r="G13" s="2" t="s">
        <v>12</v>
      </c>
    </row>
    <row r="14" spans="1:7" x14ac:dyDescent="0.2">
      <c r="A14" s="3" t="s">
        <v>250</v>
      </c>
      <c r="B14" s="384" t="s">
        <v>251</v>
      </c>
      <c r="C14" s="385"/>
      <c r="D14" s="386" t="s">
        <v>252</v>
      </c>
      <c r="E14" s="387"/>
      <c r="F14" s="19">
        <v>17</v>
      </c>
      <c r="G14" s="4">
        <f>'Vroc-prik  SD'!F131</f>
        <v>0</v>
      </c>
    </row>
    <row r="15" spans="1:7" x14ac:dyDescent="0.2">
      <c r="A15" s="379" t="s">
        <v>35</v>
      </c>
      <c r="B15" s="379"/>
      <c r="C15" s="379"/>
      <c r="D15" s="379"/>
      <c r="E15" s="379"/>
      <c r="F15" s="379"/>
      <c r="G15" s="5">
        <f>SUM(G14:G14)</f>
        <v>0</v>
      </c>
    </row>
  </sheetData>
  <sheetProtection password="CF65" sheet="1" objects="1" scenarios="1"/>
  <mergeCells count="11">
    <mergeCell ref="A15:F15"/>
    <mergeCell ref="B14:C14"/>
    <mergeCell ref="D14:E14"/>
    <mergeCell ref="A2:G2"/>
    <mergeCell ref="A3:G4"/>
    <mergeCell ref="B5:F5"/>
    <mergeCell ref="B6:F6"/>
    <mergeCell ref="A11:G11"/>
    <mergeCell ref="A12:A13"/>
    <mergeCell ref="B12:C13"/>
    <mergeCell ref="D12:E13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view="pageBreakPreview" topLeftCell="A112" zoomScaleNormal="100" zoomScaleSheetLayoutView="10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253</v>
      </c>
      <c r="B1" s="49" t="s">
        <v>5</v>
      </c>
      <c r="C1" s="28"/>
      <c r="D1" s="29"/>
    </row>
    <row r="2" spans="1:6" x14ac:dyDescent="0.2">
      <c r="A2" s="27" t="s">
        <v>254</v>
      </c>
      <c r="B2" s="49" t="s">
        <v>27</v>
      </c>
      <c r="C2" s="28"/>
      <c r="D2" s="29"/>
    </row>
    <row r="3" spans="1:6" x14ac:dyDescent="0.2">
      <c r="A3" s="27"/>
      <c r="B3" s="49" t="s">
        <v>255</v>
      </c>
      <c r="C3" s="28"/>
      <c r="D3" s="29"/>
    </row>
    <row r="4" spans="1:6" x14ac:dyDescent="0.2">
      <c r="A4" s="27"/>
      <c r="B4" s="49" t="s">
        <v>256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104" customFormat="1" ht="204" x14ac:dyDescent="0.2">
      <c r="A8" s="55"/>
      <c r="B8" s="58" t="s">
        <v>38</v>
      </c>
      <c r="C8" s="37"/>
      <c r="D8" s="22"/>
      <c r="E8" s="36"/>
      <c r="F8" s="36"/>
    </row>
    <row r="9" spans="1:6" s="104" customFormat="1" x14ac:dyDescent="0.2">
      <c r="A9" s="228"/>
      <c r="B9" s="229" t="s">
        <v>39</v>
      </c>
      <c r="C9" s="217"/>
      <c r="D9" s="217"/>
      <c r="E9" s="219"/>
      <c r="F9" s="219"/>
    </row>
    <row r="10" spans="1:6" s="104" customFormat="1" ht="14.25" x14ac:dyDescent="0.2">
      <c r="A10" s="55"/>
      <c r="B10" s="39" t="s">
        <v>40</v>
      </c>
      <c r="C10" s="45">
        <v>44</v>
      </c>
      <c r="D10" s="22" t="s">
        <v>9</v>
      </c>
      <c r="E10" s="44"/>
      <c r="F10" s="36">
        <f>C10*E10</f>
        <v>0</v>
      </c>
    </row>
    <row r="11" spans="1:6" s="104" customFormat="1" x14ac:dyDescent="0.2">
      <c r="A11" s="56"/>
      <c r="B11" s="51"/>
      <c r="C11" s="46"/>
      <c r="D11" s="47"/>
      <c r="E11" s="48"/>
      <c r="F11" s="48"/>
    </row>
    <row r="12" spans="1:6" s="230" customFormat="1" x14ac:dyDescent="0.2">
      <c r="A12" s="54"/>
      <c r="B12" s="50"/>
      <c r="C12" s="33"/>
      <c r="D12" s="34"/>
      <c r="E12" s="35"/>
      <c r="F12" s="33"/>
    </row>
    <row r="13" spans="1:6" s="230" customFormat="1" x14ac:dyDescent="0.2">
      <c r="A13" s="55">
        <f>COUNT($A$6:A12)+1</f>
        <v>2</v>
      </c>
      <c r="B13" s="38" t="s">
        <v>257</v>
      </c>
      <c r="C13" s="37"/>
      <c r="D13" s="22"/>
      <c r="E13" s="36"/>
      <c r="F13" s="36"/>
    </row>
    <row r="14" spans="1:6" s="230" customFormat="1" ht="25.5" x14ac:dyDescent="0.2">
      <c r="A14" s="55"/>
      <c r="B14" s="58" t="s">
        <v>258</v>
      </c>
      <c r="C14" s="37"/>
      <c r="D14" s="22"/>
      <c r="E14" s="36"/>
      <c r="F14" s="36"/>
    </row>
    <row r="15" spans="1:6" s="230" customFormat="1" x14ac:dyDescent="0.2">
      <c r="A15" s="231"/>
      <c r="B15" s="232" t="s">
        <v>259</v>
      </c>
      <c r="C15" s="113"/>
      <c r="D15" s="113"/>
      <c r="E15" s="233"/>
      <c r="F15" s="233"/>
    </row>
    <row r="16" spans="1:6" s="230" customFormat="1" x14ac:dyDescent="0.2">
      <c r="A16" s="55"/>
      <c r="B16" s="39" t="s">
        <v>260</v>
      </c>
      <c r="C16" s="45">
        <v>2</v>
      </c>
      <c r="D16" s="22" t="s">
        <v>1</v>
      </c>
      <c r="E16" s="44"/>
      <c r="F16" s="36">
        <f>C16*E16</f>
        <v>0</v>
      </c>
    </row>
    <row r="17" spans="1:6" s="230" customFormat="1" x14ac:dyDescent="0.2">
      <c r="A17" s="56"/>
      <c r="B17" s="51"/>
      <c r="C17" s="46"/>
      <c r="D17" s="47"/>
      <c r="E17" s="48"/>
      <c r="F17" s="48"/>
    </row>
    <row r="18" spans="1:6" s="104" customFormat="1" x14ac:dyDescent="0.2">
      <c r="A18" s="54"/>
      <c r="B18" s="50"/>
      <c r="C18" s="33"/>
      <c r="D18" s="34"/>
      <c r="E18" s="35"/>
      <c r="F18" s="33"/>
    </row>
    <row r="19" spans="1:6" s="104" customFormat="1" x14ac:dyDescent="0.2">
      <c r="A19" s="55">
        <f>COUNT($A$6:A18)+1</f>
        <v>3</v>
      </c>
      <c r="B19" s="38" t="s">
        <v>50</v>
      </c>
      <c r="C19" s="37"/>
      <c r="D19" s="22"/>
      <c r="E19" s="36"/>
      <c r="F19" s="36"/>
    </row>
    <row r="20" spans="1:6" s="104" customFormat="1" ht="40.5" customHeight="1" x14ac:dyDescent="0.2">
      <c r="A20" s="55"/>
      <c r="B20" s="58" t="s">
        <v>261</v>
      </c>
      <c r="C20" s="37"/>
      <c r="D20" s="22"/>
      <c r="E20" s="36"/>
      <c r="F20" s="36"/>
    </row>
    <row r="21" spans="1:6" s="104" customFormat="1" x14ac:dyDescent="0.2">
      <c r="A21" s="228"/>
      <c r="B21" s="229" t="s">
        <v>39</v>
      </c>
      <c r="C21" s="217"/>
      <c r="D21" s="217"/>
      <c r="E21" s="219"/>
      <c r="F21" s="219"/>
    </row>
    <row r="22" spans="1:6" s="104" customFormat="1" x14ac:dyDescent="0.2">
      <c r="A22" s="55"/>
      <c r="B22" s="39" t="s">
        <v>262</v>
      </c>
      <c r="C22" s="45">
        <v>4</v>
      </c>
      <c r="D22" s="22" t="s">
        <v>1</v>
      </c>
      <c r="E22" s="44"/>
      <c r="F22" s="36">
        <f t="shared" ref="F22" si="0">C22*E22</f>
        <v>0</v>
      </c>
    </row>
    <row r="23" spans="1:6" s="104" customFormat="1" x14ac:dyDescent="0.2">
      <c r="A23" s="56"/>
      <c r="B23" s="51"/>
      <c r="C23" s="46"/>
      <c r="D23" s="47"/>
      <c r="E23" s="48"/>
      <c r="F23" s="48"/>
    </row>
    <row r="24" spans="1:6" s="104" customFormat="1" x14ac:dyDescent="0.2">
      <c r="A24" s="54"/>
      <c r="B24" s="50"/>
      <c r="C24" s="33"/>
      <c r="D24" s="34"/>
      <c r="E24" s="35"/>
      <c r="F24" s="33"/>
    </row>
    <row r="25" spans="1:6" s="104" customFormat="1" x14ac:dyDescent="0.2">
      <c r="A25" s="55">
        <f>COUNT($A$6:A24)+1</f>
        <v>4</v>
      </c>
      <c r="B25" s="38" t="s">
        <v>51</v>
      </c>
      <c r="C25" s="37"/>
      <c r="D25" s="22"/>
      <c r="E25" s="36"/>
      <c r="F25" s="36"/>
    </row>
    <row r="26" spans="1:6" s="104" customFormat="1" ht="51" x14ac:dyDescent="0.2">
      <c r="A26" s="55"/>
      <c r="B26" s="58" t="s">
        <v>263</v>
      </c>
      <c r="C26" s="37"/>
      <c r="D26" s="22"/>
      <c r="E26" s="36"/>
      <c r="F26" s="36"/>
    </row>
    <row r="27" spans="1:6" s="104" customFormat="1" x14ac:dyDescent="0.2">
      <c r="A27" s="228"/>
      <c r="B27" s="229" t="s">
        <v>39</v>
      </c>
      <c r="C27" s="217"/>
      <c r="D27" s="217"/>
      <c r="E27" s="219"/>
      <c r="F27" s="219"/>
    </row>
    <row r="28" spans="1:6" s="104" customFormat="1" x14ac:dyDescent="0.2">
      <c r="A28" s="55"/>
      <c r="B28" s="39" t="s">
        <v>262</v>
      </c>
      <c r="C28" s="45">
        <v>4</v>
      </c>
      <c r="D28" s="22" t="s">
        <v>1</v>
      </c>
      <c r="E28" s="44"/>
      <c r="F28" s="36">
        <f t="shared" ref="F28" si="1">C28*E28</f>
        <v>0</v>
      </c>
    </row>
    <row r="29" spans="1:6" s="104" customFormat="1" x14ac:dyDescent="0.2">
      <c r="A29" s="56"/>
      <c r="B29" s="51"/>
      <c r="C29" s="46"/>
      <c r="D29" s="47"/>
      <c r="E29" s="48"/>
      <c r="F29" s="48"/>
    </row>
    <row r="30" spans="1:6" s="104" customFormat="1" x14ac:dyDescent="0.2">
      <c r="A30" s="54"/>
      <c r="B30" s="50"/>
      <c r="C30" s="33"/>
      <c r="D30" s="34"/>
      <c r="E30" s="35"/>
      <c r="F30" s="33"/>
    </row>
    <row r="31" spans="1:6" s="104" customFormat="1" x14ac:dyDescent="0.2">
      <c r="A31" s="55">
        <f>COUNT($A$6:A30)+1</f>
        <v>5</v>
      </c>
      <c r="B31" s="38" t="s">
        <v>70</v>
      </c>
      <c r="C31" s="37"/>
      <c r="D31" s="22"/>
      <c r="E31" s="36"/>
      <c r="F31" s="36"/>
    </row>
    <row r="32" spans="1:6" s="104" customFormat="1" ht="38.25" x14ac:dyDescent="0.2">
      <c r="A32" s="55"/>
      <c r="B32" s="58" t="s">
        <v>71</v>
      </c>
      <c r="C32" s="37"/>
      <c r="D32" s="22"/>
      <c r="E32" s="36"/>
      <c r="F32" s="36"/>
    </row>
    <row r="33" spans="1:6" s="104" customFormat="1" x14ac:dyDescent="0.2">
      <c r="A33" s="228"/>
      <c r="B33" s="229" t="s">
        <v>39</v>
      </c>
      <c r="C33" s="217"/>
      <c r="D33" s="217"/>
      <c r="E33" s="219"/>
      <c r="F33" s="219"/>
    </row>
    <row r="34" spans="1:6" s="104" customFormat="1" ht="14.25" x14ac:dyDescent="0.2">
      <c r="A34" s="55"/>
      <c r="B34" s="39" t="s">
        <v>72</v>
      </c>
      <c r="C34" s="45">
        <v>15</v>
      </c>
      <c r="D34" s="22" t="s">
        <v>14</v>
      </c>
      <c r="E34" s="44"/>
      <c r="F34" s="36">
        <f>C34*E34</f>
        <v>0</v>
      </c>
    </row>
    <row r="35" spans="1:6" s="104" customFormat="1" x14ac:dyDescent="0.2">
      <c r="A35" s="56"/>
      <c r="B35" s="51"/>
      <c r="C35" s="46"/>
      <c r="D35" s="47"/>
      <c r="E35" s="48"/>
      <c r="F35" s="48"/>
    </row>
    <row r="36" spans="1:6" s="230" customFormat="1" x14ac:dyDescent="0.2">
      <c r="A36" s="54"/>
      <c r="B36" s="50"/>
      <c r="C36" s="33"/>
      <c r="D36" s="34"/>
      <c r="E36" s="35"/>
      <c r="F36" s="33"/>
    </row>
    <row r="37" spans="1:6" s="104" customFormat="1" x14ac:dyDescent="0.2">
      <c r="A37" s="55">
        <f>COUNT($A$5:A36)+1</f>
        <v>6</v>
      </c>
      <c r="B37" s="38" t="s">
        <v>76</v>
      </c>
      <c r="C37" s="37"/>
      <c r="D37" s="22"/>
      <c r="E37" s="36"/>
      <c r="F37" s="36"/>
    </row>
    <row r="38" spans="1:6" s="104" customFormat="1" ht="25.5" x14ac:dyDescent="0.2">
      <c r="A38" s="55"/>
      <c r="B38" s="58" t="s">
        <v>77</v>
      </c>
      <c r="C38" s="37"/>
      <c r="D38" s="22"/>
      <c r="E38" s="36"/>
      <c r="F38" s="36"/>
    </row>
    <row r="39" spans="1:6" s="104" customFormat="1" x14ac:dyDescent="0.2">
      <c r="A39" s="55"/>
      <c r="B39" s="39" t="s">
        <v>49</v>
      </c>
      <c r="C39" s="45">
        <v>1</v>
      </c>
      <c r="D39" s="22" t="s">
        <v>1</v>
      </c>
      <c r="E39" s="44"/>
      <c r="F39" s="36">
        <f>C39*E39</f>
        <v>0</v>
      </c>
    </row>
    <row r="40" spans="1:6" s="104" customFormat="1" x14ac:dyDescent="0.2">
      <c r="A40" s="56"/>
      <c r="B40" s="51"/>
      <c r="C40" s="46"/>
      <c r="D40" s="47"/>
      <c r="E40" s="48"/>
      <c r="F40" s="48"/>
    </row>
    <row r="41" spans="1:6" s="104" customFormat="1" x14ac:dyDescent="0.2">
      <c r="A41" s="54"/>
      <c r="B41" s="50"/>
      <c r="C41" s="33"/>
      <c r="D41" s="34"/>
      <c r="E41" s="35"/>
      <c r="F41" s="33"/>
    </row>
    <row r="42" spans="1:6" s="104" customFormat="1" x14ac:dyDescent="0.2">
      <c r="A42" s="55">
        <f>COUNT($A$6:A41)+1</f>
        <v>7</v>
      </c>
      <c r="B42" s="38" t="s">
        <v>78</v>
      </c>
      <c r="C42" s="37"/>
      <c r="D42" s="22"/>
      <c r="E42" s="36"/>
      <c r="F42" s="36"/>
    </row>
    <row r="43" spans="1:6" s="104" customFormat="1" ht="67.5" customHeight="1" x14ac:dyDescent="0.2">
      <c r="A43" s="55"/>
      <c r="B43" s="58" t="s">
        <v>79</v>
      </c>
      <c r="C43" s="37"/>
      <c r="D43" s="22"/>
      <c r="E43" s="36"/>
      <c r="F43" s="36"/>
    </row>
    <row r="44" spans="1:6" s="104" customFormat="1" x14ac:dyDescent="0.2">
      <c r="A44" s="55"/>
      <c r="B44" s="39"/>
      <c r="C44" s="45">
        <v>1</v>
      </c>
      <c r="D44" s="22" t="s">
        <v>1</v>
      </c>
      <c r="E44" s="44"/>
      <c r="F44" s="36">
        <f>C44*E44</f>
        <v>0</v>
      </c>
    </row>
    <row r="45" spans="1:6" s="104" customFormat="1" x14ac:dyDescent="0.2">
      <c r="A45" s="56"/>
      <c r="B45" s="51"/>
      <c r="C45" s="46"/>
      <c r="D45" s="47"/>
      <c r="E45" s="48"/>
      <c r="F45" s="48"/>
    </row>
    <row r="46" spans="1:6" s="104" customFormat="1" x14ac:dyDescent="0.2">
      <c r="A46" s="54"/>
      <c r="B46" s="50"/>
      <c r="C46" s="33"/>
      <c r="D46" s="34"/>
      <c r="E46" s="35"/>
      <c r="F46" s="33"/>
    </row>
    <row r="47" spans="1:6" s="104" customFormat="1" x14ac:dyDescent="0.2">
      <c r="A47" s="55">
        <f>COUNT($A$6:A46)+1</f>
        <v>8</v>
      </c>
      <c r="B47" s="38" t="s">
        <v>87</v>
      </c>
      <c r="C47" s="37"/>
      <c r="D47" s="22"/>
      <c r="E47" s="36"/>
      <c r="F47" s="36"/>
    </row>
    <row r="48" spans="1:6" s="104" customFormat="1" ht="38.25" x14ac:dyDescent="0.2">
      <c r="A48" s="55"/>
      <c r="B48" s="39" t="s">
        <v>88</v>
      </c>
      <c r="C48" s="45"/>
      <c r="D48" s="22"/>
      <c r="E48" s="36"/>
      <c r="F48" s="36"/>
    </row>
    <row r="49" spans="1:6" s="104" customFormat="1" x14ac:dyDescent="0.2">
      <c r="A49" s="211"/>
      <c r="B49" s="229" t="s">
        <v>39</v>
      </c>
      <c r="C49" s="217"/>
      <c r="D49" s="217"/>
      <c r="E49" s="219"/>
      <c r="F49" s="219"/>
    </row>
    <row r="50" spans="1:6" s="104" customFormat="1" ht="14.25" x14ac:dyDescent="0.2">
      <c r="A50" s="55"/>
      <c r="B50" s="39" t="s">
        <v>89</v>
      </c>
      <c r="C50" s="45">
        <v>4</v>
      </c>
      <c r="D50" s="22" t="s">
        <v>9</v>
      </c>
      <c r="E50" s="44"/>
      <c r="F50" s="36">
        <f t="shared" ref="F50:F52" si="2">C50*E50</f>
        <v>0</v>
      </c>
    </row>
    <row r="51" spans="1:6" s="104" customFormat="1" ht="14.25" x14ac:dyDescent="0.2">
      <c r="A51" s="55"/>
      <c r="B51" s="39" t="s">
        <v>264</v>
      </c>
      <c r="C51" s="45">
        <v>3</v>
      </c>
      <c r="D51" s="22" t="s">
        <v>9</v>
      </c>
      <c r="E51" s="44"/>
      <c r="F51" s="36">
        <f t="shared" si="2"/>
        <v>0</v>
      </c>
    </row>
    <row r="52" spans="1:6" s="104" customFormat="1" ht="14.25" x14ac:dyDescent="0.2">
      <c r="A52" s="55"/>
      <c r="B52" s="39" t="s">
        <v>265</v>
      </c>
      <c r="C52" s="45">
        <v>1</v>
      </c>
      <c r="D52" s="22" t="s">
        <v>9</v>
      </c>
      <c r="E52" s="44"/>
      <c r="F52" s="36">
        <f t="shared" si="2"/>
        <v>0</v>
      </c>
    </row>
    <row r="53" spans="1:6" s="104" customFormat="1" x14ac:dyDescent="0.2">
      <c r="A53" s="56"/>
      <c r="B53" s="51"/>
      <c r="C53" s="46"/>
      <c r="D53" s="47"/>
      <c r="E53" s="48"/>
      <c r="F53" s="48"/>
    </row>
    <row r="54" spans="1:6" s="104" customFormat="1" x14ac:dyDescent="0.2">
      <c r="A54" s="54"/>
      <c r="B54" s="50"/>
      <c r="C54" s="33"/>
      <c r="D54" s="34"/>
      <c r="E54" s="35"/>
      <c r="F54" s="33"/>
    </row>
    <row r="55" spans="1:6" s="104" customFormat="1" x14ac:dyDescent="0.2">
      <c r="A55" s="55">
        <f>COUNT($A$7:A54)+1</f>
        <v>9</v>
      </c>
      <c r="B55" s="38" t="s">
        <v>211</v>
      </c>
      <c r="C55" s="37"/>
      <c r="D55" s="22"/>
      <c r="E55" s="36"/>
      <c r="F55" s="36"/>
    </row>
    <row r="56" spans="1:6" s="104" customFormat="1" ht="38.25" x14ac:dyDescent="0.2">
      <c r="A56" s="55"/>
      <c r="B56" s="39" t="s">
        <v>212</v>
      </c>
      <c r="C56" s="45"/>
      <c r="D56" s="22"/>
      <c r="E56" s="36"/>
      <c r="F56" s="36"/>
    </row>
    <row r="57" spans="1:6" s="104" customFormat="1" x14ac:dyDescent="0.2">
      <c r="A57" s="234"/>
      <c r="B57" s="229" t="s">
        <v>49</v>
      </c>
      <c r="C57" s="217"/>
      <c r="D57" s="217"/>
      <c r="E57" s="219"/>
      <c r="F57" s="219"/>
    </row>
    <row r="58" spans="1:6" s="104" customFormat="1" x14ac:dyDescent="0.2">
      <c r="A58" s="55"/>
      <c r="B58" s="39" t="s">
        <v>213</v>
      </c>
      <c r="C58" s="45">
        <v>4</v>
      </c>
      <c r="D58" s="22" t="s">
        <v>1</v>
      </c>
      <c r="E58" s="44"/>
      <c r="F58" s="36">
        <f t="shared" ref="F58" si="3">C58*E58</f>
        <v>0</v>
      </c>
    </row>
    <row r="59" spans="1:6" s="104" customFormat="1" x14ac:dyDescent="0.2">
      <c r="A59" s="56"/>
      <c r="B59" s="51"/>
      <c r="C59" s="46"/>
      <c r="D59" s="47"/>
      <c r="E59" s="48"/>
      <c r="F59" s="48"/>
    </row>
    <row r="60" spans="1:6" s="104" customFormat="1" x14ac:dyDescent="0.2">
      <c r="A60" s="54"/>
      <c r="B60" s="50"/>
      <c r="C60" s="33"/>
      <c r="D60" s="34"/>
      <c r="E60" s="35"/>
      <c r="F60" s="33"/>
    </row>
    <row r="61" spans="1:6" s="104" customFormat="1" x14ac:dyDescent="0.2">
      <c r="A61" s="55">
        <f>COUNT($A$6:A60)+1</f>
        <v>10</v>
      </c>
      <c r="B61" s="38" t="s">
        <v>266</v>
      </c>
      <c r="C61" s="37"/>
      <c r="D61" s="22"/>
      <c r="E61" s="36"/>
      <c r="F61" s="36"/>
    </row>
    <row r="62" spans="1:6" s="104" customFormat="1" ht="38.25" x14ac:dyDescent="0.2">
      <c r="A62" s="55"/>
      <c r="B62" s="39" t="s">
        <v>212</v>
      </c>
      <c r="C62" s="45"/>
      <c r="D62" s="22"/>
      <c r="E62" s="36"/>
      <c r="F62" s="36"/>
    </row>
    <row r="63" spans="1:6" s="104" customFormat="1" x14ac:dyDescent="0.2">
      <c r="A63" s="211"/>
      <c r="B63" s="229" t="s">
        <v>49</v>
      </c>
      <c r="C63" s="217"/>
      <c r="D63" s="217"/>
      <c r="E63" s="219"/>
      <c r="F63" s="219"/>
    </row>
    <row r="64" spans="1:6" s="104" customFormat="1" x14ac:dyDescent="0.2">
      <c r="A64" s="55"/>
      <c r="B64" s="39" t="s">
        <v>267</v>
      </c>
      <c r="C64" s="45">
        <v>2</v>
      </c>
      <c r="D64" s="22" t="s">
        <v>1</v>
      </c>
      <c r="E64" s="44"/>
      <c r="F64" s="36">
        <f t="shared" ref="F64" si="4">C64*E64</f>
        <v>0</v>
      </c>
    </row>
    <row r="65" spans="1:6" s="104" customFormat="1" x14ac:dyDescent="0.2">
      <c r="A65" s="56"/>
      <c r="B65" s="51"/>
      <c r="C65" s="46"/>
      <c r="D65" s="47"/>
      <c r="E65" s="48"/>
      <c r="F65" s="48"/>
    </row>
    <row r="66" spans="1:6" s="104" customFormat="1" x14ac:dyDescent="0.2">
      <c r="A66" s="54"/>
      <c r="B66" s="50"/>
      <c r="C66" s="33"/>
      <c r="D66" s="34"/>
      <c r="E66" s="35"/>
      <c r="F66" s="33"/>
    </row>
    <row r="67" spans="1:6" s="104" customFormat="1" x14ac:dyDescent="0.2">
      <c r="A67" s="55">
        <f>COUNT($A$6:A66)+1</f>
        <v>11</v>
      </c>
      <c r="B67" s="38" t="s">
        <v>91</v>
      </c>
      <c r="C67" s="37"/>
      <c r="D67" s="22"/>
      <c r="E67" s="36"/>
      <c r="F67" s="36"/>
    </row>
    <row r="68" spans="1:6" s="104" customFormat="1" ht="38.25" x14ac:dyDescent="0.2">
      <c r="A68" s="55"/>
      <c r="B68" s="39" t="s">
        <v>92</v>
      </c>
      <c r="C68" s="45"/>
      <c r="D68" s="22"/>
      <c r="E68" s="36"/>
      <c r="F68" s="36"/>
    </row>
    <row r="69" spans="1:6" s="104" customFormat="1" x14ac:dyDescent="0.2">
      <c r="A69" s="213"/>
      <c r="B69" s="229" t="s">
        <v>49</v>
      </c>
      <c r="C69" s="217"/>
      <c r="D69" s="217"/>
      <c r="E69" s="219"/>
      <c r="F69" s="219"/>
    </row>
    <row r="70" spans="1:6" s="104" customFormat="1" x14ac:dyDescent="0.2">
      <c r="A70" s="55"/>
      <c r="B70" s="39" t="s">
        <v>268</v>
      </c>
      <c r="C70" s="45">
        <v>2</v>
      </c>
      <c r="D70" s="22" t="s">
        <v>1</v>
      </c>
      <c r="E70" s="44"/>
      <c r="F70" s="36">
        <f t="shared" ref="F70:F71" si="5">C70*E70</f>
        <v>0</v>
      </c>
    </row>
    <row r="71" spans="1:6" s="104" customFormat="1" x14ac:dyDescent="0.2">
      <c r="A71" s="55"/>
      <c r="B71" s="39" t="s">
        <v>269</v>
      </c>
      <c r="C71" s="45">
        <v>2</v>
      </c>
      <c r="D71" s="22" t="s">
        <v>1</v>
      </c>
      <c r="E71" s="44"/>
      <c r="F71" s="36">
        <f t="shared" si="5"/>
        <v>0</v>
      </c>
    </row>
    <row r="72" spans="1:6" s="104" customFormat="1" x14ac:dyDescent="0.2">
      <c r="A72" s="56"/>
      <c r="B72" s="51"/>
      <c r="C72" s="46"/>
      <c r="D72" s="47"/>
      <c r="E72" s="48"/>
      <c r="F72" s="48"/>
    </row>
    <row r="73" spans="1:6" s="104" customFormat="1" x14ac:dyDescent="0.2">
      <c r="A73" s="54"/>
      <c r="B73" s="50"/>
      <c r="C73" s="33"/>
      <c r="D73" s="34"/>
      <c r="E73" s="35"/>
      <c r="F73" s="33"/>
    </row>
    <row r="74" spans="1:6" s="104" customFormat="1" x14ac:dyDescent="0.2">
      <c r="A74" s="55">
        <f>COUNT($A$5:A73)+1</f>
        <v>12</v>
      </c>
      <c r="B74" s="38" t="s">
        <v>215</v>
      </c>
      <c r="C74" s="37"/>
      <c r="D74" s="22"/>
      <c r="E74" s="36"/>
      <c r="F74" s="36"/>
    </row>
    <row r="75" spans="1:6" s="104" customFormat="1" ht="51" x14ac:dyDescent="0.2">
      <c r="A75" s="55"/>
      <c r="B75" s="39" t="s">
        <v>216</v>
      </c>
      <c r="C75" s="45"/>
      <c r="D75" s="22"/>
      <c r="E75" s="36"/>
      <c r="F75" s="36"/>
    </row>
    <row r="76" spans="1:6" s="104" customFormat="1" x14ac:dyDescent="0.2">
      <c r="A76" s="213"/>
      <c r="B76" s="229" t="s">
        <v>49</v>
      </c>
      <c r="C76" s="235"/>
      <c r="D76" s="217"/>
      <c r="E76" s="219"/>
      <c r="F76" s="219"/>
    </row>
    <row r="77" spans="1:6" s="104" customFormat="1" x14ac:dyDescent="0.2">
      <c r="A77" s="55"/>
      <c r="B77" s="39" t="s">
        <v>217</v>
      </c>
      <c r="C77" s="45">
        <v>2</v>
      </c>
      <c r="D77" s="22" t="s">
        <v>1</v>
      </c>
      <c r="E77" s="44"/>
      <c r="F77" s="36">
        <f t="shared" ref="F77" si="6">C77*E77</f>
        <v>0</v>
      </c>
    </row>
    <row r="78" spans="1:6" s="104" customFormat="1" x14ac:dyDescent="0.2">
      <c r="A78" s="56"/>
      <c r="B78" s="51"/>
      <c r="C78" s="46"/>
      <c r="D78" s="47"/>
      <c r="E78" s="48"/>
      <c r="F78" s="48"/>
    </row>
    <row r="79" spans="1:6" s="104" customFormat="1" x14ac:dyDescent="0.2">
      <c r="A79" s="54"/>
      <c r="B79" s="50"/>
      <c r="C79" s="33"/>
      <c r="D79" s="34"/>
      <c r="E79" s="35"/>
      <c r="F79" s="33"/>
    </row>
    <row r="80" spans="1:6" s="104" customFormat="1" x14ac:dyDescent="0.2">
      <c r="A80" s="55">
        <f>COUNT($A$6:A79)+1</f>
        <v>13</v>
      </c>
      <c r="B80" s="38" t="s">
        <v>270</v>
      </c>
      <c r="C80" s="37"/>
      <c r="D80" s="22"/>
      <c r="E80" s="36"/>
      <c r="F80" s="36"/>
    </row>
    <row r="81" spans="1:6" s="104" customFormat="1" ht="25.5" x14ac:dyDescent="0.2">
      <c r="A81" s="55"/>
      <c r="B81" s="39" t="s">
        <v>271</v>
      </c>
      <c r="C81" s="45"/>
      <c r="D81" s="22"/>
      <c r="E81" s="36"/>
      <c r="F81" s="36"/>
    </row>
    <row r="82" spans="1:6" s="104" customFormat="1" x14ac:dyDescent="0.2">
      <c r="A82" s="55"/>
      <c r="B82" s="39" t="s">
        <v>49</v>
      </c>
      <c r="C82" s="45">
        <v>1</v>
      </c>
      <c r="D82" s="22" t="s">
        <v>1</v>
      </c>
      <c r="E82" s="44"/>
      <c r="F82" s="36">
        <f>C82*E82</f>
        <v>0</v>
      </c>
    </row>
    <row r="83" spans="1:6" s="104" customFormat="1" x14ac:dyDescent="0.2">
      <c r="A83" s="56"/>
      <c r="B83" s="51"/>
      <c r="C83" s="46"/>
      <c r="D83" s="47"/>
      <c r="E83" s="48"/>
      <c r="F83" s="48"/>
    </row>
    <row r="84" spans="1:6" s="104" customFormat="1" x14ac:dyDescent="0.2">
      <c r="A84" s="54"/>
      <c r="B84" s="50"/>
      <c r="C84" s="33"/>
      <c r="D84" s="34"/>
      <c r="E84" s="35"/>
      <c r="F84" s="33"/>
    </row>
    <row r="85" spans="1:6" s="104" customFormat="1" x14ac:dyDescent="0.2">
      <c r="A85" s="55">
        <f>COUNT($A$6:A84)+1</f>
        <v>14</v>
      </c>
      <c r="B85" s="38" t="s">
        <v>94</v>
      </c>
      <c r="C85" s="37"/>
      <c r="D85" s="22"/>
      <c r="E85" s="36"/>
      <c r="F85" s="36"/>
    </row>
    <row r="86" spans="1:6" s="104" customFormat="1" x14ac:dyDescent="0.2">
      <c r="A86" s="55"/>
      <c r="B86" s="39" t="s">
        <v>95</v>
      </c>
      <c r="C86" s="45"/>
    </row>
    <row r="87" spans="1:6" s="104" customFormat="1" x14ac:dyDescent="0.2">
      <c r="A87" s="55"/>
      <c r="B87" s="39"/>
      <c r="C87" s="45">
        <v>1</v>
      </c>
      <c r="D87" s="22" t="s">
        <v>1</v>
      </c>
      <c r="E87" s="44"/>
      <c r="F87" s="36">
        <f>C87*E87</f>
        <v>0</v>
      </c>
    </row>
    <row r="88" spans="1:6" s="104" customFormat="1" x14ac:dyDescent="0.2">
      <c r="A88" s="56"/>
      <c r="B88" s="51"/>
      <c r="C88" s="46"/>
      <c r="D88" s="47"/>
      <c r="E88" s="48"/>
      <c r="F88" s="48"/>
    </row>
    <row r="89" spans="1:6" s="104" customFormat="1" x14ac:dyDescent="0.2">
      <c r="A89" s="54"/>
      <c r="B89" s="50"/>
      <c r="C89" s="33"/>
      <c r="D89" s="34"/>
      <c r="E89" s="35"/>
      <c r="F89" s="33"/>
    </row>
    <row r="90" spans="1:6" s="104" customFormat="1" x14ac:dyDescent="0.2">
      <c r="A90" s="55">
        <f>COUNT($A$6:A89)+1</f>
        <v>15</v>
      </c>
      <c r="B90" s="38" t="s">
        <v>96</v>
      </c>
      <c r="C90" s="37"/>
      <c r="D90" s="22"/>
      <c r="E90" s="36"/>
      <c r="F90" s="36"/>
    </row>
    <row r="91" spans="1:6" s="104" customFormat="1" x14ac:dyDescent="0.2">
      <c r="A91" s="55"/>
      <c r="B91" s="39" t="s">
        <v>97</v>
      </c>
      <c r="C91" s="45"/>
      <c r="D91" s="22"/>
      <c r="E91" s="36"/>
      <c r="F91" s="36"/>
    </row>
    <row r="92" spans="1:6" s="104" customFormat="1" x14ac:dyDescent="0.2">
      <c r="A92" s="211"/>
      <c r="B92" s="216"/>
      <c r="C92" s="217">
        <v>1</v>
      </c>
      <c r="D92" s="22" t="s">
        <v>1</v>
      </c>
      <c r="E92" s="44"/>
      <c r="F92" s="36">
        <f>C92*E92</f>
        <v>0</v>
      </c>
    </row>
    <row r="93" spans="1:6" s="104" customFormat="1" x14ac:dyDescent="0.2">
      <c r="A93" s="56"/>
      <c r="B93" s="51"/>
      <c r="C93" s="46"/>
      <c r="D93" s="47"/>
      <c r="E93" s="48"/>
      <c r="F93" s="48"/>
    </row>
    <row r="94" spans="1:6" s="104" customFormat="1" x14ac:dyDescent="0.2">
      <c r="A94" s="54"/>
      <c r="B94" s="50"/>
      <c r="C94" s="33"/>
      <c r="D94" s="34"/>
      <c r="E94" s="35"/>
      <c r="F94" s="33"/>
    </row>
    <row r="95" spans="1:6" s="104" customFormat="1" x14ac:dyDescent="0.2">
      <c r="A95" s="55">
        <f>COUNT($A$6:A94)+1</f>
        <v>16</v>
      </c>
      <c r="B95" s="38" t="s">
        <v>98</v>
      </c>
      <c r="C95" s="37"/>
      <c r="D95" s="22"/>
      <c r="E95" s="36"/>
      <c r="F95" s="36"/>
    </row>
    <row r="96" spans="1:6" s="104" customFormat="1" ht="18" customHeight="1" x14ac:dyDescent="0.2">
      <c r="A96" s="55"/>
      <c r="B96" s="39" t="s">
        <v>246</v>
      </c>
      <c r="C96" s="45"/>
      <c r="D96" s="22"/>
      <c r="E96" s="36"/>
      <c r="F96" s="36"/>
    </row>
    <row r="97" spans="1:6" s="104" customFormat="1" x14ac:dyDescent="0.2">
      <c r="A97" s="55"/>
      <c r="B97" s="39" t="s">
        <v>99</v>
      </c>
      <c r="C97" s="45">
        <v>4</v>
      </c>
      <c r="D97" s="22" t="s">
        <v>1</v>
      </c>
      <c r="E97" s="44"/>
      <c r="F97" s="36">
        <f t="shared" ref="F97:F99" si="7">C97*E97</f>
        <v>0</v>
      </c>
    </row>
    <row r="98" spans="1:6" s="104" customFormat="1" x14ac:dyDescent="0.2">
      <c r="A98" s="55"/>
      <c r="B98" s="39" t="s">
        <v>100</v>
      </c>
      <c r="C98" s="45">
        <v>2</v>
      </c>
      <c r="D98" s="22" t="s">
        <v>1</v>
      </c>
      <c r="E98" s="44"/>
      <c r="F98" s="36">
        <f t="shared" si="7"/>
        <v>0</v>
      </c>
    </row>
    <row r="99" spans="1:6" s="104" customFormat="1" x14ac:dyDescent="0.2">
      <c r="A99" s="55"/>
      <c r="B99" s="39" t="s">
        <v>272</v>
      </c>
      <c r="C99" s="45">
        <v>2</v>
      </c>
      <c r="D99" s="22" t="s">
        <v>1</v>
      </c>
      <c r="E99" s="44"/>
      <c r="F99" s="36">
        <f t="shared" si="7"/>
        <v>0</v>
      </c>
    </row>
    <row r="100" spans="1:6" s="104" customFormat="1" x14ac:dyDescent="0.2">
      <c r="A100" s="56"/>
      <c r="B100" s="51"/>
      <c r="C100" s="46"/>
      <c r="D100" s="47"/>
      <c r="E100" s="48"/>
      <c r="F100" s="48"/>
    </row>
    <row r="101" spans="1:6" s="104" customFormat="1" x14ac:dyDescent="0.2">
      <c r="A101" s="54"/>
      <c r="B101" s="50"/>
      <c r="C101" s="33"/>
      <c r="D101" s="34"/>
      <c r="E101" s="35"/>
      <c r="F101" s="33"/>
    </row>
    <row r="102" spans="1:6" s="104" customFormat="1" x14ac:dyDescent="0.2">
      <c r="A102" s="55">
        <f>COUNT($A$6:A99)+1</f>
        <v>17</v>
      </c>
      <c r="B102" s="38" t="s">
        <v>273</v>
      </c>
      <c r="C102" s="37"/>
      <c r="D102" s="22"/>
      <c r="E102" s="36"/>
      <c r="F102" s="36"/>
    </row>
    <row r="103" spans="1:6" s="104" customFormat="1" x14ac:dyDescent="0.2">
      <c r="A103" s="55"/>
      <c r="B103" s="39" t="s">
        <v>274</v>
      </c>
      <c r="C103" s="45"/>
      <c r="D103" s="22"/>
      <c r="E103" s="36"/>
      <c r="F103" s="36"/>
    </row>
    <row r="104" spans="1:6" s="104" customFormat="1" x14ac:dyDescent="0.2">
      <c r="A104" s="55"/>
      <c r="B104" s="39" t="s">
        <v>100</v>
      </c>
      <c r="C104" s="45">
        <v>2</v>
      </c>
      <c r="D104" s="22" t="s">
        <v>1</v>
      </c>
      <c r="E104" s="44"/>
      <c r="F104" s="36">
        <f t="shared" ref="F104:F105" si="8">C104*E104</f>
        <v>0</v>
      </c>
    </row>
    <row r="105" spans="1:6" s="104" customFormat="1" x14ac:dyDescent="0.2">
      <c r="A105" s="55"/>
      <c r="B105" s="39" t="s">
        <v>272</v>
      </c>
      <c r="C105" s="45">
        <v>2</v>
      </c>
      <c r="D105" s="22" t="s">
        <v>1</v>
      </c>
      <c r="E105" s="44"/>
      <c r="F105" s="36">
        <f t="shared" si="8"/>
        <v>0</v>
      </c>
    </row>
    <row r="106" spans="1:6" s="104" customFormat="1" x14ac:dyDescent="0.2">
      <c r="A106" s="56"/>
      <c r="B106" s="51"/>
      <c r="C106" s="46"/>
      <c r="D106" s="47"/>
      <c r="E106" s="48"/>
      <c r="F106" s="48"/>
    </row>
    <row r="107" spans="1:6" s="104" customFormat="1" x14ac:dyDescent="0.2">
      <c r="A107" s="54"/>
      <c r="B107" s="50"/>
      <c r="C107" s="33"/>
      <c r="D107" s="34"/>
      <c r="E107" s="35"/>
      <c r="F107" s="33"/>
    </row>
    <row r="108" spans="1:6" s="104" customFormat="1" x14ac:dyDescent="0.2">
      <c r="A108" s="55">
        <f>COUNT($A$6:A107)+1</f>
        <v>18</v>
      </c>
      <c r="B108" s="38" t="s">
        <v>101</v>
      </c>
      <c r="C108" s="37"/>
      <c r="D108" s="22"/>
      <c r="E108" s="36"/>
      <c r="F108" s="36"/>
    </row>
    <row r="109" spans="1:6" s="104" customFormat="1" ht="38.25" x14ac:dyDescent="0.2">
      <c r="A109" s="55"/>
      <c r="B109" s="39" t="s">
        <v>247</v>
      </c>
      <c r="C109" s="45"/>
      <c r="D109" s="22"/>
      <c r="E109" s="36"/>
      <c r="F109" s="36"/>
    </row>
    <row r="110" spans="1:6" s="104" customFormat="1" ht="14.25" x14ac:dyDescent="0.2">
      <c r="A110" s="55"/>
      <c r="B110" s="39"/>
      <c r="C110" s="45">
        <v>2</v>
      </c>
      <c r="D110" s="22" t="s">
        <v>14</v>
      </c>
      <c r="E110" s="44"/>
      <c r="F110" s="36">
        <f>C110*E110</f>
        <v>0</v>
      </c>
    </row>
    <row r="111" spans="1:6" s="104" customFormat="1" x14ac:dyDescent="0.2">
      <c r="A111" s="56"/>
      <c r="B111" s="51"/>
      <c r="C111" s="46"/>
      <c r="D111" s="47"/>
      <c r="E111" s="48"/>
      <c r="F111" s="48"/>
    </row>
    <row r="112" spans="1:6" s="104" customFormat="1" x14ac:dyDescent="0.2">
      <c r="A112" s="54"/>
      <c r="B112" s="50"/>
      <c r="C112" s="33"/>
      <c r="D112" s="34"/>
      <c r="E112" s="35"/>
      <c r="F112" s="33"/>
    </row>
    <row r="113" spans="1:6" s="104" customFormat="1" x14ac:dyDescent="0.2">
      <c r="A113" s="55">
        <f>COUNT($A$6:A112)+1</f>
        <v>19</v>
      </c>
      <c r="B113" s="38" t="s">
        <v>102</v>
      </c>
      <c r="C113" s="37"/>
      <c r="D113" s="22"/>
      <c r="E113" s="36"/>
      <c r="F113" s="36"/>
    </row>
    <row r="114" spans="1:6" s="104" customFormat="1" ht="89.25" x14ac:dyDescent="0.2">
      <c r="A114" s="55"/>
      <c r="B114" s="39" t="s">
        <v>275</v>
      </c>
      <c r="C114" s="45"/>
      <c r="D114" s="22"/>
      <c r="E114" s="36"/>
      <c r="F114" s="36"/>
    </row>
    <row r="115" spans="1:6" s="104" customFormat="1" x14ac:dyDescent="0.2">
      <c r="A115" s="211"/>
      <c r="B115" s="216" t="s">
        <v>39</v>
      </c>
      <c r="C115" s="217"/>
      <c r="D115" s="217"/>
      <c r="E115" s="219"/>
      <c r="F115" s="219"/>
    </row>
    <row r="116" spans="1:6" s="236" customFormat="1" x14ac:dyDescent="0.2">
      <c r="A116" s="55"/>
      <c r="B116" s="39" t="s">
        <v>220</v>
      </c>
      <c r="C116" s="45">
        <v>2</v>
      </c>
      <c r="D116" s="22" t="s">
        <v>16</v>
      </c>
      <c r="E116" s="44"/>
      <c r="F116" s="36">
        <f>C116*E116</f>
        <v>0</v>
      </c>
    </row>
    <row r="117" spans="1:6" s="236" customFormat="1" x14ac:dyDescent="0.2">
      <c r="A117" s="55"/>
      <c r="B117" s="39" t="s">
        <v>276</v>
      </c>
      <c r="C117" s="45">
        <v>2</v>
      </c>
      <c r="D117" s="22" t="s">
        <v>16</v>
      </c>
      <c r="E117" s="44"/>
      <c r="F117" s="36">
        <f>C117*E117</f>
        <v>0</v>
      </c>
    </row>
    <row r="118" spans="1:6" s="236" customFormat="1" x14ac:dyDescent="0.2">
      <c r="A118" s="55"/>
      <c r="B118" s="39" t="s">
        <v>277</v>
      </c>
      <c r="C118" s="45">
        <v>2</v>
      </c>
      <c r="D118" s="22" t="s">
        <v>16</v>
      </c>
      <c r="E118" s="44"/>
      <c r="F118" s="36">
        <f>C118*E118</f>
        <v>0</v>
      </c>
    </row>
    <row r="119" spans="1:6" s="236" customFormat="1" x14ac:dyDescent="0.2">
      <c r="A119" s="56"/>
      <c r="B119" s="51"/>
      <c r="C119" s="46"/>
      <c r="D119" s="47"/>
      <c r="E119" s="48"/>
      <c r="F119" s="48"/>
    </row>
    <row r="120" spans="1:6" s="236" customFormat="1" x14ac:dyDescent="0.2">
      <c r="A120" s="54"/>
      <c r="B120" s="50"/>
      <c r="C120" s="33"/>
      <c r="D120" s="34"/>
      <c r="E120" s="35"/>
      <c r="F120" s="33"/>
    </row>
    <row r="121" spans="1:6" s="236" customFormat="1" x14ac:dyDescent="0.2">
      <c r="A121" s="55">
        <f>COUNT($A$6:A120)+1</f>
        <v>20</v>
      </c>
      <c r="B121" s="38" t="s">
        <v>102</v>
      </c>
      <c r="C121" s="37"/>
      <c r="D121" s="22"/>
      <c r="E121" s="36"/>
      <c r="F121" s="36"/>
    </row>
    <row r="122" spans="1:6" s="236" customFormat="1" ht="76.5" x14ac:dyDescent="0.2">
      <c r="A122" s="55"/>
      <c r="B122" s="39" t="s">
        <v>278</v>
      </c>
      <c r="C122" s="45"/>
      <c r="D122" s="22"/>
      <c r="E122" s="36"/>
      <c r="F122" s="36"/>
    </row>
    <row r="123" spans="1:6" s="236" customFormat="1" x14ac:dyDescent="0.2">
      <c r="A123" s="211"/>
      <c r="B123" s="216" t="s">
        <v>39</v>
      </c>
      <c r="C123" s="217"/>
      <c r="D123" s="217"/>
      <c r="E123" s="219"/>
      <c r="F123" s="219"/>
    </row>
    <row r="124" spans="1:6" s="236" customFormat="1" x14ac:dyDescent="0.2">
      <c r="A124" s="55"/>
      <c r="B124" s="39" t="s">
        <v>220</v>
      </c>
      <c r="C124" s="45">
        <v>2</v>
      </c>
      <c r="D124" s="22" t="s">
        <v>16</v>
      </c>
      <c r="E124" s="44"/>
      <c r="F124" s="36">
        <f>C124*E124</f>
        <v>0</v>
      </c>
    </row>
    <row r="125" spans="1:6" s="236" customFormat="1" x14ac:dyDescent="0.2">
      <c r="A125" s="56"/>
      <c r="B125" s="51"/>
      <c r="C125" s="46"/>
      <c r="D125" s="47"/>
      <c r="E125" s="48"/>
      <c r="F125" s="48"/>
    </row>
    <row r="126" spans="1:6" s="104" customFormat="1" x14ac:dyDescent="0.2">
      <c r="A126" s="54"/>
      <c r="B126" s="50"/>
      <c r="C126" s="33"/>
      <c r="D126" s="34"/>
      <c r="E126" s="35"/>
      <c r="F126" s="33"/>
    </row>
    <row r="127" spans="1:6" s="104" customFormat="1" x14ac:dyDescent="0.2">
      <c r="A127" s="55">
        <f>COUNT($A$6:A126)+1</f>
        <v>21</v>
      </c>
      <c r="B127" s="38" t="s">
        <v>17</v>
      </c>
      <c r="C127" s="37"/>
      <c r="D127" s="22"/>
      <c r="E127" s="36"/>
      <c r="F127" s="36"/>
    </row>
    <row r="128" spans="1:6" s="104" customFormat="1" ht="30.75" customHeight="1" x14ac:dyDescent="0.2">
      <c r="A128" s="55"/>
      <c r="B128" s="39" t="s">
        <v>105</v>
      </c>
      <c r="C128" s="45"/>
      <c r="D128" s="22"/>
      <c r="E128" s="36"/>
      <c r="F128" s="36"/>
    </row>
    <row r="129" spans="1:6" s="104" customFormat="1" x14ac:dyDescent="0.2">
      <c r="B129" s="220"/>
      <c r="C129" s="217"/>
      <c r="D129" s="221">
        <v>0.1</v>
      </c>
      <c r="E129" s="219"/>
      <c r="F129" s="222">
        <f>SUM(F10:F125)*D129</f>
        <v>0</v>
      </c>
    </row>
    <row r="130" spans="1:6" s="104" customFormat="1" x14ac:dyDescent="0.2">
      <c r="A130" s="223"/>
      <c r="B130" s="224"/>
      <c r="C130" s="225"/>
      <c r="D130" s="226"/>
      <c r="E130" s="227"/>
      <c r="F130" s="227"/>
    </row>
    <row r="131" spans="1:6" s="104" customFormat="1" x14ac:dyDescent="0.2">
      <c r="A131" s="40"/>
      <c r="B131" s="52" t="s">
        <v>106</v>
      </c>
      <c r="C131" s="41"/>
      <c r="D131" s="42"/>
      <c r="E131" s="43" t="s">
        <v>13</v>
      </c>
      <c r="F131" s="43">
        <f>SUM(F10:F130)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3" manualBreakCount="3">
    <brk id="29" max="5" man="1"/>
    <brk id="65" max="5" man="1"/>
    <brk id="106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showGridLines="0" view="pageBreakPreview" zoomScaleNormal="100" zoomScaleSheetLayoutView="100" workbookViewId="0">
      <selection activeCell="C10" sqref="C10:F1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93" t="s">
        <v>20</v>
      </c>
      <c r="B2" s="393"/>
      <c r="C2" s="393"/>
      <c r="D2" s="393"/>
      <c r="E2" s="393"/>
      <c r="F2" s="393"/>
      <c r="G2" s="393"/>
    </row>
    <row r="3" spans="1:7" ht="15" customHeight="1" x14ac:dyDescent="0.2">
      <c r="A3" s="394" t="s">
        <v>344</v>
      </c>
      <c r="B3" s="393"/>
      <c r="C3" s="393"/>
      <c r="D3" s="393"/>
      <c r="E3" s="393"/>
      <c r="F3" s="393"/>
      <c r="G3" s="393"/>
    </row>
    <row r="4" spans="1:7" ht="15" customHeight="1" x14ac:dyDescent="0.2">
      <c r="A4" s="393"/>
      <c r="B4" s="393"/>
      <c r="C4" s="393"/>
      <c r="D4" s="393"/>
      <c r="E4" s="393"/>
      <c r="F4" s="393"/>
      <c r="G4" s="393"/>
    </row>
    <row r="5" spans="1:7" ht="25.5" x14ac:dyDescent="0.2">
      <c r="A5" s="6" t="s">
        <v>18</v>
      </c>
      <c r="B5" s="395" t="s">
        <v>27</v>
      </c>
      <c r="C5" s="395"/>
      <c r="D5" s="395"/>
      <c r="E5" s="395"/>
      <c r="F5" s="395"/>
      <c r="G5" s="98" t="s">
        <v>19</v>
      </c>
    </row>
    <row r="6" spans="1:7" x14ac:dyDescent="0.2">
      <c r="A6" s="8" t="s">
        <v>349</v>
      </c>
      <c r="B6" s="396" t="s">
        <v>350</v>
      </c>
      <c r="C6" s="397"/>
      <c r="D6" s="397"/>
      <c r="E6" s="397"/>
      <c r="F6" s="398"/>
      <c r="G6" s="11">
        <f>G7+G8+G9</f>
        <v>0</v>
      </c>
    </row>
    <row r="7" spans="1:7" x14ac:dyDescent="0.2">
      <c r="A7" s="8" t="s">
        <v>351</v>
      </c>
      <c r="B7" s="399" t="s">
        <v>352</v>
      </c>
      <c r="C7" s="399"/>
      <c r="D7" s="399"/>
      <c r="E7" s="399"/>
      <c r="F7" s="399"/>
      <c r="G7" s="9">
        <f>G18</f>
        <v>0</v>
      </c>
    </row>
    <row r="8" spans="1:7" x14ac:dyDescent="0.2">
      <c r="A8" s="10" t="s">
        <v>353</v>
      </c>
      <c r="B8" s="396" t="s">
        <v>354</v>
      </c>
      <c r="C8" s="397"/>
      <c r="D8" s="397"/>
      <c r="E8" s="397"/>
      <c r="F8" s="397"/>
      <c r="G8" s="9">
        <f>G24</f>
        <v>0</v>
      </c>
    </row>
    <row r="9" spans="1:7" x14ac:dyDescent="0.2">
      <c r="A9" s="10" t="s">
        <v>30</v>
      </c>
      <c r="B9" s="396" t="s">
        <v>355</v>
      </c>
      <c r="C9" s="397"/>
      <c r="D9" s="397"/>
      <c r="E9" s="397"/>
      <c r="F9" s="397"/>
      <c r="G9" s="260">
        <f>+G30</f>
        <v>0</v>
      </c>
    </row>
    <row r="10" spans="1:7" ht="13.5" thickBot="1" x14ac:dyDescent="0.25">
      <c r="A10" s="13"/>
      <c r="B10" s="14"/>
      <c r="C10" s="15"/>
      <c r="D10" s="15"/>
      <c r="E10" s="15"/>
      <c r="F10" s="15"/>
      <c r="G10" s="16"/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ht="15.75" x14ac:dyDescent="0.25">
      <c r="A12" s="25" t="s">
        <v>183</v>
      </c>
      <c r="B12" s="23"/>
      <c r="C12" s="24"/>
      <c r="D12" s="24"/>
      <c r="E12" s="23"/>
      <c r="F12" s="23"/>
      <c r="G12" s="22"/>
    </row>
    <row r="13" spans="1:7" x14ac:dyDescent="0.2">
      <c r="A13" s="388" t="s">
        <v>352</v>
      </c>
      <c r="B13" s="389"/>
      <c r="C13" s="389"/>
      <c r="D13" s="389"/>
      <c r="E13" s="389"/>
      <c r="F13" s="389"/>
      <c r="G13" s="390"/>
    </row>
    <row r="14" spans="1:7" ht="25.5" x14ac:dyDescent="0.2">
      <c r="A14" s="391" t="s">
        <v>15</v>
      </c>
      <c r="B14" s="380" t="s">
        <v>356</v>
      </c>
      <c r="C14" s="381"/>
      <c r="D14" s="391" t="s">
        <v>289</v>
      </c>
      <c r="E14" s="391" t="s">
        <v>290</v>
      </c>
      <c r="F14" s="97" t="s">
        <v>357</v>
      </c>
      <c r="G14" s="97" t="s">
        <v>3</v>
      </c>
    </row>
    <row r="15" spans="1:7" x14ac:dyDescent="0.2">
      <c r="A15" s="392"/>
      <c r="B15" s="382"/>
      <c r="C15" s="383"/>
      <c r="D15" s="392"/>
      <c r="E15" s="392"/>
      <c r="F15" s="2" t="s">
        <v>4</v>
      </c>
      <c r="G15" s="2" t="s">
        <v>12</v>
      </c>
    </row>
    <row r="16" spans="1:7" ht="25.5" x14ac:dyDescent="0.2">
      <c r="A16" s="3" t="s">
        <v>146</v>
      </c>
      <c r="B16" s="384" t="s">
        <v>358</v>
      </c>
      <c r="C16" s="385"/>
      <c r="D16" s="196" t="s">
        <v>294</v>
      </c>
      <c r="E16" s="261" t="s">
        <v>359</v>
      </c>
      <c r="F16" s="19">
        <v>355</v>
      </c>
      <c r="G16" s="4">
        <f>'N-18021_SD'!F78</f>
        <v>0</v>
      </c>
    </row>
    <row r="17" spans="1:7" x14ac:dyDescent="0.2">
      <c r="A17" s="3" t="s">
        <v>147</v>
      </c>
      <c r="B17" s="384" t="s">
        <v>360</v>
      </c>
      <c r="C17" s="385"/>
      <c r="D17" s="196" t="s">
        <v>294</v>
      </c>
      <c r="E17" s="196" t="s">
        <v>361</v>
      </c>
      <c r="F17" s="19">
        <v>125</v>
      </c>
      <c r="G17" s="4">
        <f>'N-18249_SD'!F51</f>
        <v>0</v>
      </c>
    </row>
    <row r="18" spans="1:7" x14ac:dyDescent="0.2">
      <c r="A18" s="379" t="s">
        <v>362</v>
      </c>
      <c r="B18" s="379"/>
      <c r="C18" s="379"/>
      <c r="D18" s="379"/>
      <c r="E18" s="379"/>
      <c r="F18" s="379"/>
      <c r="G18" s="5">
        <f>SUM(G16:G17)</f>
        <v>0</v>
      </c>
    </row>
    <row r="19" spans="1:7" x14ac:dyDescent="0.2">
      <c r="A19" s="21"/>
      <c r="B19" s="21"/>
      <c r="C19" s="21"/>
      <c r="D19" s="21"/>
      <c r="E19" s="21"/>
      <c r="F19" s="21"/>
      <c r="G19" s="12"/>
    </row>
    <row r="20" spans="1:7" x14ac:dyDescent="0.2">
      <c r="A20" s="388" t="s">
        <v>354</v>
      </c>
      <c r="B20" s="389"/>
      <c r="C20" s="389"/>
      <c r="D20" s="389"/>
      <c r="E20" s="389"/>
      <c r="F20" s="389"/>
      <c r="G20" s="390"/>
    </row>
    <row r="21" spans="1:7" ht="38.25" x14ac:dyDescent="0.2">
      <c r="A21" s="391" t="s">
        <v>15</v>
      </c>
      <c r="B21" s="380" t="s">
        <v>363</v>
      </c>
      <c r="C21" s="381"/>
      <c r="D21" s="380" t="s">
        <v>364</v>
      </c>
      <c r="E21" s="381"/>
      <c r="F21" s="97" t="s">
        <v>365</v>
      </c>
      <c r="G21" s="97" t="s">
        <v>3</v>
      </c>
    </row>
    <row r="22" spans="1:7" x14ac:dyDescent="0.2">
      <c r="A22" s="392"/>
      <c r="B22" s="382"/>
      <c r="C22" s="383"/>
      <c r="D22" s="382"/>
      <c r="E22" s="383"/>
      <c r="F22" s="2" t="s">
        <v>366</v>
      </c>
      <c r="G22" s="2" t="s">
        <v>12</v>
      </c>
    </row>
    <row r="23" spans="1:7" s="201" customFormat="1" x14ac:dyDescent="0.2">
      <c r="A23" s="262" t="s">
        <v>148</v>
      </c>
      <c r="B23" s="384" t="s">
        <v>367</v>
      </c>
      <c r="C23" s="385"/>
      <c r="D23" s="386" t="s">
        <v>368</v>
      </c>
      <c r="E23" s="387"/>
      <c r="F23" s="19">
        <f>'[2]PRIKLJUCKI-TIP-I_GD'!C7</f>
        <v>6</v>
      </c>
      <c r="G23" s="4">
        <f>'PRIKLJUCKI-TIP-I_SD'!F7</f>
        <v>0</v>
      </c>
    </row>
    <row r="24" spans="1:7" s="263" customFormat="1" x14ac:dyDescent="0.2">
      <c r="A24" s="379" t="s">
        <v>369</v>
      </c>
      <c r="B24" s="379"/>
      <c r="C24" s="379"/>
      <c r="D24" s="379"/>
      <c r="E24" s="379"/>
      <c r="F24" s="379"/>
      <c r="G24" s="5">
        <f>SUM(G23:G23)</f>
        <v>0</v>
      </c>
    </row>
    <row r="25" spans="1:7" x14ac:dyDescent="0.2">
      <c r="A25" s="388" t="s">
        <v>355</v>
      </c>
      <c r="B25" s="389"/>
      <c r="C25" s="389"/>
      <c r="D25" s="389"/>
      <c r="E25" s="389"/>
      <c r="F25" s="389"/>
      <c r="G25" s="390"/>
    </row>
    <row r="26" spans="1:7" ht="39.6" customHeight="1" x14ac:dyDescent="0.2">
      <c r="A26" s="391" t="s">
        <v>15</v>
      </c>
      <c r="B26" s="380" t="s">
        <v>370</v>
      </c>
      <c r="C26" s="381"/>
      <c r="D26" s="380" t="s">
        <v>364</v>
      </c>
      <c r="E26" s="381"/>
      <c r="F26" s="97" t="s">
        <v>365</v>
      </c>
      <c r="G26" s="97" t="s">
        <v>3</v>
      </c>
    </row>
    <row r="27" spans="1:7" x14ac:dyDescent="0.2">
      <c r="A27" s="392"/>
      <c r="B27" s="382"/>
      <c r="C27" s="383"/>
      <c r="D27" s="382"/>
      <c r="E27" s="383"/>
      <c r="F27" s="2" t="s">
        <v>366</v>
      </c>
      <c r="G27" s="2" t="s">
        <v>12</v>
      </c>
    </row>
    <row r="28" spans="1:7" x14ac:dyDescent="0.2">
      <c r="A28" s="262" t="s">
        <v>371</v>
      </c>
      <c r="B28" s="384" t="s">
        <v>372</v>
      </c>
      <c r="C28" s="385"/>
      <c r="D28" s="386" t="s">
        <v>373</v>
      </c>
      <c r="E28" s="387"/>
      <c r="F28" s="19">
        <v>1</v>
      </c>
      <c r="G28" s="4">
        <f>'P-12831_SD'!F52</f>
        <v>0</v>
      </c>
    </row>
    <row r="29" spans="1:7" x14ac:dyDescent="0.2">
      <c r="A29" s="262" t="s">
        <v>149</v>
      </c>
      <c r="B29" s="384" t="s">
        <v>374</v>
      </c>
      <c r="C29" s="385"/>
      <c r="D29" s="386" t="s">
        <v>373</v>
      </c>
      <c r="E29" s="387"/>
      <c r="F29" s="19">
        <v>1</v>
      </c>
      <c r="G29" s="4">
        <f>'P-34313_SD'!F51</f>
        <v>0</v>
      </c>
    </row>
    <row r="30" spans="1:7" x14ac:dyDescent="0.2">
      <c r="A30" s="379" t="s">
        <v>375</v>
      </c>
      <c r="B30" s="379"/>
      <c r="C30" s="379"/>
      <c r="D30" s="379"/>
      <c r="E30" s="379"/>
      <c r="F30" s="379"/>
      <c r="G30" s="5">
        <f>SUM(G28:G29)</f>
        <v>0</v>
      </c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sheetProtection password="CF65" sheet="1" objects="1" scenarios="1"/>
  <mergeCells count="31">
    <mergeCell ref="B8:F8"/>
    <mergeCell ref="A2:G2"/>
    <mergeCell ref="A3:G4"/>
    <mergeCell ref="B5:F5"/>
    <mergeCell ref="B6:F6"/>
    <mergeCell ref="B7:F7"/>
    <mergeCell ref="B9:F9"/>
    <mergeCell ref="A13:G13"/>
    <mergeCell ref="A14:A15"/>
    <mergeCell ref="B14:C15"/>
    <mergeCell ref="D14:D15"/>
    <mergeCell ref="E14:E15"/>
    <mergeCell ref="B16:C16"/>
    <mergeCell ref="B17:C17"/>
    <mergeCell ref="A18:F18"/>
    <mergeCell ref="A20:G20"/>
    <mergeCell ref="A21:A22"/>
    <mergeCell ref="B21:C22"/>
    <mergeCell ref="D21:E22"/>
    <mergeCell ref="B23:C23"/>
    <mergeCell ref="D23:E23"/>
    <mergeCell ref="A24:F24"/>
    <mergeCell ref="A25:G25"/>
    <mergeCell ref="A26:A27"/>
    <mergeCell ref="B26:C27"/>
    <mergeCell ref="D26:E27"/>
    <mergeCell ref="B28:C28"/>
    <mergeCell ref="D28:E28"/>
    <mergeCell ref="B29:C29"/>
    <mergeCell ref="D29:E29"/>
    <mergeCell ref="A30:F30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topLeftCell="A67" zoomScaleNormal="100" zoomScaleSheetLayoutView="100" workbookViewId="0">
      <selection activeCell="C10" sqref="C10:F10"/>
    </sheetView>
  </sheetViews>
  <sheetFormatPr defaultColWidth="9.140625" defaultRowHeight="12.75" x14ac:dyDescent="0.2"/>
  <cols>
    <col min="1" max="1" width="5.5703125" style="273" customWidth="1"/>
    <col min="2" max="2" width="50.5703125" style="32" customWidth="1"/>
    <col min="3" max="3" width="7.5703125" style="274" customWidth="1"/>
    <col min="4" max="4" width="4.5703125" style="113" customWidth="1"/>
    <col min="5" max="5" width="11.5703125" style="186" customWidth="1"/>
    <col min="6" max="6" width="12.5703125" style="186" customWidth="1"/>
    <col min="7" max="16384" width="9.140625" style="113"/>
  </cols>
  <sheetData>
    <row r="1" spans="1:6" x14ac:dyDescent="0.2">
      <c r="A1" s="27" t="s">
        <v>144</v>
      </c>
      <c r="B1" s="264" t="s">
        <v>5</v>
      </c>
      <c r="C1" s="265"/>
      <c r="D1" s="266"/>
      <c r="E1" s="267"/>
      <c r="F1" s="267"/>
    </row>
    <row r="2" spans="1:6" x14ac:dyDescent="0.2">
      <c r="A2" s="27" t="s">
        <v>145</v>
      </c>
      <c r="B2" s="264" t="s">
        <v>27</v>
      </c>
      <c r="C2" s="265"/>
      <c r="D2" s="266"/>
      <c r="E2" s="267"/>
      <c r="F2" s="267"/>
    </row>
    <row r="3" spans="1:6" x14ac:dyDescent="0.2">
      <c r="A3" s="27" t="s">
        <v>146</v>
      </c>
      <c r="B3" s="49" t="s">
        <v>376</v>
      </c>
      <c r="C3" s="265"/>
      <c r="D3" s="266"/>
      <c r="E3" s="267"/>
      <c r="F3" s="267"/>
    </row>
    <row r="4" spans="1:6" x14ac:dyDescent="0.2">
      <c r="A4" s="268"/>
      <c r="B4" s="49" t="s">
        <v>377</v>
      </c>
      <c r="C4" s="265"/>
      <c r="D4" s="266"/>
      <c r="E4" s="267"/>
      <c r="F4" s="267"/>
    </row>
    <row r="5" spans="1:6" s="32" customFormat="1" ht="76.5" x14ac:dyDescent="0.2">
      <c r="A5" s="59" t="s">
        <v>0</v>
      </c>
      <c r="B5" s="269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08">
        <v>1</v>
      </c>
      <c r="B6" s="109"/>
      <c r="C6" s="110"/>
      <c r="D6" s="111"/>
      <c r="E6" s="112"/>
      <c r="F6" s="112"/>
    </row>
    <row r="7" spans="1:6" ht="15.75" x14ac:dyDescent="0.25">
      <c r="A7" s="114">
        <f>COUNT(A6+1)</f>
        <v>1</v>
      </c>
      <c r="B7" s="115" t="s">
        <v>378</v>
      </c>
      <c r="C7" s="116"/>
      <c r="D7" s="117"/>
      <c r="E7" s="118"/>
      <c r="F7" s="118"/>
    </row>
    <row r="8" spans="1:6" ht="25.5" x14ac:dyDescent="0.2">
      <c r="A8" s="114"/>
      <c r="B8" s="119" t="s">
        <v>379</v>
      </c>
      <c r="C8" s="120"/>
      <c r="D8" s="121"/>
      <c r="E8" s="122"/>
      <c r="F8" s="122"/>
    </row>
    <row r="9" spans="1:6" ht="14.25" x14ac:dyDescent="0.2">
      <c r="A9" s="114"/>
      <c r="B9" s="123" t="s">
        <v>380</v>
      </c>
      <c r="C9" s="45">
        <v>30</v>
      </c>
      <c r="D9" s="124" t="s">
        <v>9</v>
      </c>
      <c r="E9" s="125"/>
      <c r="F9" s="126">
        <f>C9*E9</f>
        <v>0</v>
      </c>
    </row>
    <row r="10" spans="1:6" x14ac:dyDescent="0.2">
      <c r="A10" s="127"/>
      <c r="B10" s="128"/>
      <c r="C10" s="46"/>
      <c r="D10" s="129"/>
      <c r="E10" s="130"/>
      <c r="F10" s="130"/>
    </row>
    <row r="11" spans="1:6" x14ac:dyDescent="0.2">
      <c r="A11" s="131"/>
      <c r="B11" s="34"/>
      <c r="C11" s="72"/>
      <c r="D11" s="138"/>
      <c r="E11" s="139"/>
      <c r="F11" s="139"/>
    </row>
    <row r="12" spans="1:6" x14ac:dyDescent="0.2">
      <c r="A12" s="114">
        <f>COUNT($A$7:A11)+1</f>
        <v>2</v>
      </c>
      <c r="B12" s="115" t="s">
        <v>300</v>
      </c>
      <c r="C12" s="45"/>
      <c r="D12" s="121"/>
      <c r="E12" s="122"/>
      <c r="F12" s="122"/>
    </row>
    <row r="13" spans="1:6" ht="25.5" x14ac:dyDescent="0.2">
      <c r="A13" s="114"/>
      <c r="B13" s="119" t="s">
        <v>301</v>
      </c>
      <c r="C13" s="45"/>
      <c r="D13" s="121"/>
      <c r="E13" s="122"/>
      <c r="F13" s="122"/>
    </row>
    <row r="14" spans="1:6" ht="14.25" x14ac:dyDescent="0.2">
      <c r="A14" s="114"/>
      <c r="B14" s="123" t="s">
        <v>381</v>
      </c>
      <c r="C14" s="45">
        <v>325</v>
      </c>
      <c r="D14" s="124" t="s">
        <v>9</v>
      </c>
      <c r="E14" s="125"/>
      <c r="F14" s="126">
        <f>C14*E14</f>
        <v>0</v>
      </c>
    </row>
    <row r="15" spans="1:6" x14ac:dyDescent="0.2">
      <c r="A15" s="127"/>
      <c r="B15" s="128"/>
      <c r="C15" s="46"/>
      <c r="D15" s="129"/>
      <c r="E15" s="130"/>
      <c r="F15" s="130"/>
    </row>
    <row r="16" spans="1:6" x14ac:dyDescent="0.2">
      <c r="A16" s="131"/>
      <c r="B16" s="132"/>
      <c r="C16" s="72"/>
      <c r="D16" s="133"/>
      <c r="E16" s="134"/>
      <c r="F16" s="134"/>
    </row>
    <row r="17" spans="1:6" ht="14.25" x14ac:dyDescent="0.2">
      <c r="A17" s="135">
        <f>COUNT($A$7:A16)+1</f>
        <v>3</v>
      </c>
      <c r="B17" s="115" t="s">
        <v>382</v>
      </c>
      <c r="C17" s="45"/>
      <c r="D17" s="121"/>
      <c r="E17" s="122"/>
      <c r="F17" s="122"/>
    </row>
    <row r="18" spans="1:6" ht="14.25" x14ac:dyDescent="0.2">
      <c r="A18" s="135"/>
      <c r="B18" s="136" t="s">
        <v>383</v>
      </c>
      <c r="C18" s="45"/>
      <c r="D18" s="121"/>
      <c r="E18" s="122"/>
      <c r="F18" s="122"/>
    </row>
    <row r="19" spans="1:6" x14ac:dyDescent="0.2">
      <c r="A19" s="135"/>
      <c r="B19" s="123" t="s">
        <v>384</v>
      </c>
      <c r="C19" s="45">
        <v>4</v>
      </c>
      <c r="D19" s="121" t="s">
        <v>1</v>
      </c>
      <c r="E19" s="125"/>
      <c r="F19" s="126">
        <f t="shared" ref="F19:F20" si="0">C19*E19</f>
        <v>0</v>
      </c>
    </row>
    <row r="20" spans="1:6" x14ac:dyDescent="0.2">
      <c r="A20" s="135"/>
      <c r="B20" s="123" t="s">
        <v>385</v>
      </c>
      <c r="C20" s="45">
        <v>8</v>
      </c>
      <c r="D20" s="121" t="s">
        <v>1</v>
      </c>
      <c r="E20" s="125"/>
      <c r="F20" s="126">
        <f t="shared" si="0"/>
        <v>0</v>
      </c>
    </row>
    <row r="21" spans="1:6" x14ac:dyDescent="0.2">
      <c r="A21" s="127"/>
      <c r="B21" s="128"/>
      <c r="C21" s="46"/>
      <c r="D21" s="137"/>
      <c r="E21" s="130"/>
      <c r="F21" s="130"/>
    </row>
    <row r="22" spans="1:6" x14ac:dyDescent="0.2">
      <c r="A22" s="135"/>
      <c r="B22" s="123"/>
      <c r="C22" s="45"/>
      <c r="D22" s="121"/>
      <c r="E22" s="126"/>
      <c r="F22" s="126"/>
    </row>
    <row r="23" spans="1:6" ht="14.25" x14ac:dyDescent="0.2">
      <c r="A23" s="135">
        <f>COUNT($A$7:A22)+1</f>
        <v>4</v>
      </c>
      <c r="B23" s="115" t="s">
        <v>386</v>
      </c>
      <c r="C23" s="45"/>
      <c r="D23" s="121"/>
      <c r="E23" s="126"/>
      <c r="F23" s="126"/>
    </row>
    <row r="24" spans="1:6" ht="14.25" x14ac:dyDescent="0.2">
      <c r="A24" s="114"/>
      <c r="B24" s="136" t="s">
        <v>387</v>
      </c>
      <c r="C24" s="45"/>
      <c r="D24" s="121"/>
      <c r="E24" s="126"/>
      <c r="F24" s="126"/>
    </row>
    <row r="25" spans="1:6" x14ac:dyDescent="0.2">
      <c r="A25" s="114"/>
      <c r="B25" s="123" t="s">
        <v>384</v>
      </c>
      <c r="C25" s="45">
        <v>1</v>
      </c>
      <c r="D25" s="121" t="s">
        <v>1</v>
      </c>
      <c r="E25" s="125"/>
      <c r="F25" s="126">
        <f t="shared" ref="F25" si="1">C25*E25</f>
        <v>0</v>
      </c>
    </row>
    <row r="26" spans="1:6" x14ac:dyDescent="0.2">
      <c r="A26" s="114"/>
      <c r="B26" s="123"/>
      <c r="C26" s="45"/>
      <c r="D26" s="121"/>
      <c r="E26" s="126"/>
      <c r="F26" s="126"/>
    </row>
    <row r="27" spans="1:6" x14ac:dyDescent="0.2">
      <c r="A27" s="131"/>
      <c r="B27" s="132"/>
      <c r="C27" s="72"/>
      <c r="D27" s="138"/>
      <c r="E27" s="134"/>
      <c r="F27" s="134"/>
    </row>
    <row r="28" spans="1:6" x14ac:dyDescent="0.2">
      <c r="A28" s="135">
        <f>COUNT($A$7:A23)+1</f>
        <v>5</v>
      </c>
      <c r="B28" s="115" t="s">
        <v>388</v>
      </c>
      <c r="C28" s="45"/>
      <c r="D28" s="121"/>
      <c r="E28" s="122"/>
      <c r="F28" s="122"/>
    </row>
    <row r="29" spans="1:6" x14ac:dyDescent="0.2">
      <c r="A29" s="114"/>
      <c r="B29" s="136" t="s">
        <v>389</v>
      </c>
      <c r="C29" s="45"/>
      <c r="D29" s="121"/>
      <c r="E29" s="122"/>
      <c r="F29" s="122"/>
    </row>
    <row r="30" spans="1:6" x14ac:dyDescent="0.2">
      <c r="A30" s="114"/>
      <c r="B30" s="123" t="s">
        <v>390</v>
      </c>
      <c r="C30" s="45">
        <v>1</v>
      </c>
      <c r="D30" s="121" t="s">
        <v>1</v>
      </c>
      <c r="E30" s="125"/>
      <c r="F30" s="126">
        <f>C30*E30</f>
        <v>0</v>
      </c>
    </row>
    <row r="31" spans="1:6" x14ac:dyDescent="0.2">
      <c r="A31" s="127"/>
      <c r="B31" s="128"/>
      <c r="C31" s="46"/>
      <c r="D31" s="137"/>
      <c r="E31" s="130"/>
      <c r="F31" s="130"/>
    </row>
    <row r="32" spans="1:6" x14ac:dyDescent="0.2">
      <c r="A32" s="131"/>
      <c r="B32" s="34"/>
      <c r="C32" s="72"/>
      <c r="D32" s="138"/>
      <c r="E32" s="139"/>
      <c r="F32" s="139"/>
    </row>
    <row r="33" spans="1:6" x14ac:dyDescent="0.2">
      <c r="A33" s="135">
        <f>COUNT($A$7:A32)+1</f>
        <v>6</v>
      </c>
      <c r="B33" s="115" t="s">
        <v>307</v>
      </c>
      <c r="C33" s="45"/>
      <c r="D33" s="121"/>
      <c r="E33" s="122"/>
      <c r="F33" s="122"/>
    </row>
    <row r="34" spans="1:6" ht="25.5" x14ac:dyDescent="0.2">
      <c r="A34" s="114"/>
      <c r="B34" s="136" t="s">
        <v>308</v>
      </c>
      <c r="C34" s="45"/>
      <c r="D34" s="121"/>
      <c r="E34" s="122"/>
      <c r="F34" s="122"/>
    </row>
    <row r="35" spans="1:6" x14ac:dyDescent="0.2">
      <c r="A35" s="114"/>
      <c r="B35" s="123" t="s">
        <v>391</v>
      </c>
      <c r="C35" s="45">
        <v>12</v>
      </c>
      <c r="D35" s="121" t="s">
        <v>1</v>
      </c>
      <c r="E35" s="125"/>
      <c r="F35" s="126">
        <f t="shared" ref="F35:F36" si="2">C35*E35</f>
        <v>0</v>
      </c>
    </row>
    <row r="36" spans="1:6" x14ac:dyDescent="0.2">
      <c r="A36" s="114"/>
      <c r="B36" s="123" t="s">
        <v>392</v>
      </c>
      <c r="C36" s="45">
        <v>45</v>
      </c>
      <c r="D36" s="121" t="s">
        <v>1</v>
      </c>
      <c r="E36" s="125"/>
      <c r="F36" s="126">
        <f t="shared" si="2"/>
        <v>0</v>
      </c>
    </row>
    <row r="37" spans="1:6" x14ac:dyDescent="0.2">
      <c r="A37" s="127"/>
      <c r="B37" s="128"/>
      <c r="C37" s="46"/>
      <c r="D37" s="137"/>
      <c r="E37" s="130"/>
      <c r="F37" s="130"/>
    </row>
    <row r="38" spans="1:6" x14ac:dyDescent="0.2">
      <c r="A38" s="131"/>
      <c r="B38" s="34"/>
      <c r="C38" s="72"/>
      <c r="D38" s="138"/>
      <c r="E38" s="134"/>
      <c r="F38" s="139"/>
    </row>
    <row r="39" spans="1:6" x14ac:dyDescent="0.2">
      <c r="A39" s="135">
        <f>COUNT($A$7:A38)+1</f>
        <v>7</v>
      </c>
      <c r="B39" s="115" t="s">
        <v>393</v>
      </c>
      <c r="C39" s="45"/>
      <c r="D39" s="121"/>
      <c r="E39" s="126"/>
      <c r="F39" s="122"/>
    </row>
    <row r="40" spans="1:6" ht="25.5" x14ac:dyDescent="0.2">
      <c r="A40" s="114"/>
      <c r="B40" s="136" t="s">
        <v>394</v>
      </c>
      <c r="C40" s="45"/>
      <c r="D40" s="121"/>
      <c r="E40" s="122"/>
      <c r="F40" s="122"/>
    </row>
    <row r="41" spans="1:6" x14ac:dyDescent="0.2">
      <c r="A41" s="114"/>
      <c r="B41" s="123" t="s">
        <v>390</v>
      </c>
      <c r="C41" s="45">
        <v>1</v>
      </c>
      <c r="D41" s="121" t="s">
        <v>1</v>
      </c>
      <c r="E41" s="125"/>
      <c r="F41" s="126">
        <f t="shared" ref="F41" si="3">C41*E41</f>
        <v>0</v>
      </c>
    </row>
    <row r="42" spans="1:6" x14ac:dyDescent="0.2">
      <c r="A42" s="127"/>
      <c r="B42" s="128"/>
      <c r="C42" s="46"/>
      <c r="D42" s="137"/>
      <c r="E42" s="130"/>
      <c r="F42" s="130"/>
    </row>
    <row r="43" spans="1:6" x14ac:dyDescent="0.2">
      <c r="A43" s="131"/>
      <c r="B43" s="132"/>
      <c r="C43" s="72"/>
      <c r="D43" s="138"/>
      <c r="E43" s="134"/>
      <c r="F43" s="134"/>
    </row>
    <row r="44" spans="1:6" x14ac:dyDescent="0.2">
      <c r="A44" s="135">
        <f>COUNT($A$7:A43)+1</f>
        <v>8</v>
      </c>
      <c r="B44" s="115" t="s">
        <v>395</v>
      </c>
      <c r="C44" s="45"/>
      <c r="D44" s="121"/>
      <c r="E44" s="122"/>
      <c r="F44" s="122"/>
    </row>
    <row r="45" spans="1:6" ht="38.25" x14ac:dyDescent="0.2">
      <c r="A45" s="114"/>
      <c r="B45" s="136" t="s">
        <v>396</v>
      </c>
      <c r="C45" s="45"/>
      <c r="D45" s="121"/>
      <c r="E45" s="122"/>
      <c r="F45" s="122"/>
    </row>
    <row r="46" spans="1:6" x14ac:dyDescent="0.2">
      <c r="A46" s="114"/>
      <c r="B46" s="123" t="s">
        <v>385</v>
      </c>
      <c r="C46" s="45">
        <v>1</v>
      </c>
      <c r="D46" s="121" t="s">
        <v>1</v>
      </c>
      <c r="E46" s="125"/>
      <c r="F46" s="126">
        <f>C46*E46</f>
        <v>0</v>
      </c>
    </row>
    <row r="47" spans="1:6" x14ac:dyDescent="0.2">
      <c r="A47" s="127"/>
      <c r="B47" s="128"/>
      <c r="C47" s="46"/>
      <c r="D47" s="137"/>
      <c r="E47" s="130"/>
      <c r="F47" s="130"/>
    </row>
    <row r="48" spans="1:6" x14ac:dyDescent="0.2">
      <c r="A48" s="131"/>
      <c r="B48" s="132"/>
      <c r="C48" s="72"/>
      <c r="D48" s="138"/>
      <c r="E48" s="134"/>
      <c r="F48" s="134"/>
    </row>
    <row r="49" spans="1:6" x14ac:dyDescent="0.2">
      <c r="A49" s="135">
        <f>COUNT($A$7:A48)+1</f>
        <v>9</v>
      </c>
      <c r="B49" s="115" t="s">
        <v>397</v>
      </c>
      <c r="C49" s="45"/>
      <c r="D49" s="121"/>
      <c r="E49" s="122"/>
      <c r="F49" s="122"/>
    </row>
    <row r="50" spans="1:6" ht="25.5" x14ac:dyDescent="0.2">
      <c r="A50" s="114"/>
      <c r="B50" s="136" t="s">
        <v>398</v>
      </c>
      <c r="C50" s="45"/>
      <c r="D50" s="121"/>
      <c r="E50" s="122"/>
      <c r="F50" s="122"/>
    </row>
    <row r="51" spans="1:6" x14ac:dyDescent="0.2">
      <c r="A51" s="114"/>
      <c r="B51" s="78" t="s">
        <v>399</v>
      </c>
      <c r="C51" s="45">
        <v>3</v>
      </c>
      <c r="D51" s="121" t="s">
        <v>1</v>
      </c>
      <c r="E51" s="125"/>
      <c r="F51" s="126">
        <f>C51*E51</f>
        <v>0</v>
      </c>
    </row>
    <row r="52" spans="1:6" x14ac:dyDescent="0.2">
      <c r="A52" s="127"/>
      <c r="B52" s="141"/>
      <c r="C52" s="46"/>
      <c r="D52" s="137"/>
      <c r="E52" s="130"/>
      <c r="F52" s="130"/>
    </row>
    <row r="53" spans="1:6" x14ac:dyDescent="0.2">
      <c r="A53" s="131"/>
      <c r="B53" s="34"/>
      <c r="C53" s="72"/>
      <c r="D53" s="138"/>
      <c r="E53" s="139"/>
      <c r="F53" s="139"/>
    </row>
    <row r="54" spans="1:6" x14ac:dyDescent="0.2">
      <c r="A54" s="135">
        <f>COUNT($A$7:A51)+1</f>
        <v>10</v>
      </c>
      <c r="B54" s="115" t="s">
        <v>400</v>
      </c>
      <c r="C54" s="45"/>
      <c r="D54" s="121"/>
      <c r="E54" s="122"/>
      <c r="F54" s="122"/>
    </row>
    <row r="55" spans="1:6" ht="114.75" x14ac:dyDescent="0.2">
      <c r="A55" s="114"/>
      <c r="B55" s="136" t="s">
        <v>401</v>
      </c>
      <c r="C55" s="45"/>
      <c r="D55" s="121"/>
      <c r="E55" s="122"/>
      <c r="F55" s="122"/>
    </row>
    <row r="56" spans="1:6" x14ac:dyDescent="0.2">
      <c r="A56" s="114"/>
      <c r="B56" s="78"/>
      <c r="C56" s="45">
        <v>1</v>
      </c>
      <c r="D56" s="121" t="s">
        <v>1</v>
      </c>
      <c r="E56" s="125"/>
      <c r="F56" s="126">
        <f>C56*E56</f>
        <v>0</v>
      </c>
    </row>
    <row r="57" spans="1:6" x14ac:dyDescent="0.2">
      <c r="A57" s="127"/>
      <c r="B57" s="141"/>
      <c r="C57" s="46"/>
      <c r="D57" s="137"/>
      <c r="E57" s="130"/>
      <c r="F57" s="130"/>
    </row>
    <row r="58" spans="1:6" x14ac:dyDescent="0.2">
      <c r="A58" s="131"/>
      <c r="B58" s="34"/>
      <c r="C58" s="72"/>
      <c r="D58" s="138"/>
      <c r="E58" s="134"/>
      <c r="F58" s="134"/>
    </row>
    <row r="59" spans="1:6" x14ac:dyDescent="0.2">
      <c r="A59" s="135">
        <f>COUNT($A$7:A56)+1</f>
        <v>11</v>
      </c>
      <c r="B59" s="115" t="s">
        <v>402</v>
      </c>
      <c r="C59" s="45"/>
      <c r="D59" s="121"/>
      <c r="E59" s="121"/>
      <c r="F59" s="122"/>
    </row>
    <row r="60" spans="1:6" ht="102" x14ac:dyDescent="0.2">
      <c r="A60" s="114"/>
      <c r="B60" s="136" t="s">
        <v>403</v>
      </c>
      <c r="C60" s="45"/>
      <c r="D60" s="121"/>
      <c r="E60" s="122"/>
      <c r="F60" s="122"/>
    </row>
    <row r="61" spans="1:6" x14ac:dyDescent="0.2">
      <c r="A61" s="114"/>
      <c r="B61" s="78"/>
      <c r="C61" s="45">
        <v>1</v>
      </c>
      <c r="D61" s="121" t="s">
        <v>1</v>
      </c>
      <c r="E61" s="125"/>
      <c r="F61" s="126">
        <f>C61*E61</f>
        <v>0</v>
      </c>
    </row>
    <row r="62" spans="1:6" x14ac:dyDescent="0.2">
      <c r="A62" s="127"/>
      <c r="B62" s="141"/>
      <c r="C62" s="46"/>
      <c r="D62" s="137"/>
      <c r="E62" s="130"/>
      <c r="F62" s="130"/>
    </row>
    <row r="63" spans="1:6" x14ac:dyDescent="0.2">
      <c r="A63" s="131"/>
      <c r="B63" s="34"/>
      <c r="C63" s="143"/>
      <c r="D63" s="138"/>
      <c r="E63" s="134"/>
      <c r="F63" s="134"/>
    </row>
    <row r="64" spans="1:6" x14ac:dyDescent="0.2">
      <c r="A64" s="135">
        <f>COUNT($A$7:A62)+1</f>
        <v>12</v>
      </c>
      <c r="B64" s="115" t="s">
        <v>313</v>
      </c>
      <c r="C64" s="120"/>
      <c r="D64" s="121"/>
      <c r="E64" s="122"/>
      <c r="F64" s="126"/>
    </row>
    <row r="65" spans="1:6" ht="25.5" x14ac:dyDescent="0.2">
      <c r="A65" s="114"/>
      <c r="B65" s="136" t="s">
        <v>314</v>
      </c>
      <c r="C65" s="120"/>
      <c r="D65" s="121"/>
      <c r="E65" s="122"/>
      <c r="F65" s="126"/>
    </row>
    <row r="66" spans="1:6" ht="14.25" x14ac:dyDescent="0.2">
      <c r="A66" s="114"/>
      <c r="B66" s="78"/>
      <c r="C66" s="120">
        <v>355</v>
      </c>
      <c r="D66" s="124" t="s">
        <v>9</v>
      </c>
      <c r="E66" s="125"/>
      <c r="F66" s="126">
        <f>C66*E66</f>
        <v>0</v>
      </c>
    </row>
    <row r="67" spans="1:6" x14ac:dyDescent="0.2">
      <c r="A67" s="127"/>
      <c r="B67" s="141"/>
      <c r="C67" s="142"/>
      <c r="D67" s="137"/>
      <c r="E67" s="270"/>
      <c r="F67" s="130"/>
    </row>
    <row r="68" spans="1:6" x14ac:dyDescent="0.2">
      <c r="A68" s="131"/>
      <c r="B68" s="34"/>
      <c r="C68" s="143"/>
      <c r="D68" s="138"/>
      <c r="E68" s="139"/>
      <c r="F68" s="134"/>
    </row>
    <row r="69" spans="1:6" x14ac:dyDescent="0.2">
      <c r="A69" s="135">
        <f>COUNT($A$7:A67)+1</f>
        <v>13</v>
      </c>
      <c r="B69" s="115" t="s">
        <v>315</v>
      </c>
      <c r="C69" s="120"/>
      <c r="D69" s="121"/>
      <c r="E69" s="122"/>
      <c r="F69" s="126"/>
    </row>
    <row r="70" spans="1:6" ht="38.25" x14ac:dyDescent="0.2">
      <c r="A70" s="114"/>
      <c r="B70" s="136" t="s">
        <v>316</v>
      </c>
      <c r="C70" s="120"/>
      <c r="D70" s="121"/>
      <c r="E70" s="122"/>
      <c r="F70" s="122"/>
    </row>
    <row r="71" spans="1:6" x14ac:dyDescent="0.2">
      <c r="A71" s="114"/>
      <c r="B71" s="78"/>
      <c r="C71" s="120"/>
      <c r="D71" s="144">
        <v>0.05</v>
      </c>
      <c r="E71" s="126"/>
      <c r="F71" s="126">
        <f>D71*(SUM(F9:F66))</f>
        <v>0</v>
      </c>
    </row>
    <row r="72" spans="1:6" x14ac:dyDescent="0.2">
      <c r="A72" s="127"/>
      <c r="B72" s="141"/>
      <c r="C72" s="142"/>
      <c r="D72" s="137"/>
      <c r="E72" s="130"/>
      <c r="F72" s="130"/>
    </row>
    <row r="73" spans="1:6" x14ac:dyDescent="0.2">
      <c r="A73" s="131"/>
      <c r="B73" s="34"/>
      <c r="C73" s="143"/>
      <c r="D73" s="138"/>
      <c r="E73" s="134"/>
      <c r="F73" s="134"/>
    </row>
    <row r="74" spans="1:6" x14ac:dyDescent="0.2">
      <c r="A74" s="135">
        <f>COUNT($A$7:A72)+1</f>
        <v>14</v>
      </c>
      <c r="B74" s="115" t="s">
        <v>317</v>
      </c>
      <c r="C74" s="120"/>
      <c r="D74" s="121"/>
      <c r="E74" s="126"/>
      <c r="F74" s="126"/>
    </row>
    <row r="75" spans="1:6" ht="38.25" x14ac:dyDescent="0.2">
      <c r="A75" s="114"/>
      <c r="B75" s="145" t="s">
        <v>318</v>
      </c>
      <c r="C75" s="120"/>
      <c r="D75" s="121"/>
      <c r="E75" s="122"/>
      <c r="F75" s="126"/>
    </row>
    <row r="76" spans="1:6" x14ac:dyDescent="0.2">
      <c r="A76" s="146"/>
      <c r="B76" s="78"/>
      <c r="C76" s="120"/>
      <c r="D76" s="144">
        <v>0.1</v>
      </c>
      <c r="E76" s="122"/>
      <c r="F76" s="126">
        <f>D76*(SUM(F9:F66))</f>
        <v>0</v>
      </c>
    </row>
    <row r="77" spans="1:6" x14ac:dyDescent="0.2">
      <c r="A77" s="147"/>
      <c r="B77" s="141"/>
      <c r="C77" s="142"/>
      <c r="D77" s="137"/>
      <c r="E77" s="130"/>
      <c r="F77" s="130"/>
    </row>
    <row r="78" spans="1:6" x14ac:dyDescent="0.2">
      <c r="A78" s="271"/>
      <c r="B78" s="179" t="s">
        <v>319</v>
      </c>
      <c r="C78" s="272"/>
      <c r="D78" s="181"/>
      <c r="E78" s="182" t="s">
        <v>13</v>
      </c>
      <c r="F78" s="183">
        <f>SUM(F9:F77)</f>
        <v>0</v>
      </c>
    </row>
  </sheetData>
  <sheetProtection algorithmName="SHA-512" hashValue="RL6W8z5Yha5MSM6AIoDgxfIksHlBqJv5T0UgmS+JfwQOnMnB4jCdAxq2iZkHi9Q4jRAhwrXxGBnNekpSSXZcrQ==" saltValue="8/vlIiTa7GxSrEnMC17fpQ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4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19" zoomScaleNormal="100" zoomScaleSheetLayoutView="100" workbookViewId="0">
      <selection activeCell="C10" sqref="C10:F10"/>
    </sheetView>
  </sheetViews>
  <sheetFormatPr defaultColWidth="9.140625" defaultRowHeight="12.75" x14ac:dyDescent="0.2"/>
  <cols>
    <col min="1" max="1" width="5.5703125" style="273" customWidth="1"/>
    <col min="2" max="2" width="50.5703125" style="32" customWidth="1"/>
    <col min="3" max="3" width="7.5703125" style="274" customWidth="1"/>
    <col min="4" max="4" width="4.5703125" style="113" customWidth="1"/>
    <col min="5" max="5" width="11.5703125" style="186" customWidth="1"/>
    <col min="6" max="6" width="12.5703125" style="186" customWidth="1"/>
    <col min="7" max="16384" width="9.140625" style="113"/>
  </cols>
  <sheetData>
    <row r="1" spans="1:6" x14ac:dyDescent="0.2">
      <c r="A1" s="27" t="s">
        <v>144</v>
      </c>
      <c r="B1" s="264" t="s">
        <v>5</v>
      </c>
      <c r="C1" s="265"/>
      <c r="D1" s="266"/>
      <c r="E1" s="267"/>
      <c r="F1" s="267"/>
    </row>
    <row r="2" spans="1:6" x14ac:dyDescent="0.2">
      <c r="A2" s="27" t="s">
        <v>145</v>
      </c>
      <c r="B2" s="264" t="s">
        <v>27</v>
      </c>
      <c r="C2" s="265"/>
      <c r="D2" s="266"/>
      <c r="E2" s="267"/>
      <c r="F2" s="267"/>
    </row>
    <row r="3" spans="1:6" x14ac:dyDescent="0.2">
      <c r="A3" s="27" t="s">
        <v>147</v>
      </c>
      <c r="B3" s="49" t="s">
        <v>404</v>
      </c>
      <c r="C3" s="265"/>
      <c r="D3" s="266"/>
      <c r="E3" s="267"/>
      <c r="F3" s="267"/>
    </row>
    <row r="4" spans="1:6" x14ac:dyDescent="0.2">
      <c r="A4" s="268"/>
      <c r="B4" s="49" t="s">
        <v>405</v>
      </c>
      <c r="C4" s="265"/>
      <c r="D4" s="266"/>
      <c r="E4" s="267"/>
      <c r="F4" s="267"/>
    </row>
    <row r="5" spans="1:6" s="32" customFormat="1" ht="76.5" x14ac:dyDescent="0.2">
      <c r="A5" s="59" t="s">
        <v>0</v>
      </c>
      <c r="B5" s="269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08">
        <v>1</v>
      </c>
      <c r="B6" s="109"/>
      <c r="C6" s="110"/>
      <c r="D6" s="111"/>
      <c r="E6" s="112"/>
      <c r="F6" s="112"/>
    </row>
    <row r="7" spans="1:6" ht="15.75" x14ac:dyDescent="0.25">
      <c r="A7" s="114">
        <f>COUNT(A6+1)</f>
        <v>1</v>
      </c>
      <c r="B7" s="115" t="s">
        <v>378</v>
      </c>
      <c r="C7" s="116"/>
      <c r="D7" s="117"/>
      <c r="E7" s="118"/>
      <c r="F7" s="118"/>
    </row>
    <row r="8" spans="1:6" ht="25.5" x14ac:dyDescent="0.2">
      <c r="A8" s="114"/>
      <c r="B8" s="119" t="s">
        <v>379</v>
      </c>
      <c r="C8" s="120"/>
      <c r="D8" s="121"/>
      <c r="E8" s="122"/>
      <c r="F8" s="122"/>
    </row>
    <row r="9" spans="1:6" ht="14.25" x14ac:dyDescent="0.2">
      <c r="A9" s="114"/>
      <c r="B9" s="123" t="s">
        <v>380</v>
      </c>
      <c r="C9" s="45">
        <v>125</v>
      </c>
      <c r="D9" s="124" t="s">
        <v>9</v>
      </c>
      <c r="E9" s="125"/>
      <c r="F9" s="126">
        <f>C9*E9</f>
        <v>0</v>
      </c>
    </row>
    <row r="10" spans="1:6" x14ac:dyDescent="0.2">
      <c r="A10" s="127"/>
      <c r="B10" s="128"/>
      <c r="C10" s="46"/>
      <c r="D10" s="129"/>
      <c r="E10" s="130"/>
      <c r="F10" s="130"/>
    </row>
    <row r="11" spans="1:6" x14ac:dyDescent="0.2">
      <c r="A11" s="131"/>
      <c r="B11" s="132"/>
      <c r="C11" s="72"/>
      <c r="D11" s="133"/>
      <c r="E11" s="134"/>
      <c r="F11" s="134"/>
    </row>
    <row r="12" spans="1:6" ht="14.25" x14ac:dyDescent="0.2">
      <c r="A12" s="135">
        <f>COUNT($A$7:A11)+1</f>
        <v>2</v>
      </c>
      <c r="B12" s="115" t="s">
        <v>382</v>
      </c>
      <c r="C12" s="45"/>
      <c r="D12" s="121"/>
      <c r="E12" s="122"/>
      <c r="F12" s="122"/>
    </row>
    <row r="13" spans="1:6" ht="14.25" x14ac:dyDescent="0.2">
      <c r="A13" s="135"/>
      <c r="B13" s="136" t="s">
        <v>383</v>
      </c>
      <c r="C13" s="45"/>
      <c r="D13" s="121"/>
      <c r="E13" s="122"/>
      <c r="F13" s="122"/>
    </row>
    <row r="14" spans="1:6" x14ac:dyDescent="0.2">
      <c r="A14" s="135"/>
      <c r="B14" s="123" t="s">
        <v>384</v>
      </c>
      <c r="C14" s="45">
        <v>4</v>
      </c>
      <c r="D14" s="121" t="s">
        <v>1</v>
      </c>
      <c r="E14" s="125"/>
      <c r="F14" s="126">
        <f t="shared" ref="F14" si="0">C14*E14</f>
        <v>0</v>
      </c>
    </row>
    <row r="15" spans="1:6" x14ac:dyDescent="0.2">
      <c r="A15" s="127"/>
      <c r="B15" s="128"/>
      <c r="C15" s="46"/>
      <c r="D15" s="137"/>
      <c r="E15" s="130"/>
      <c r="F15" s="130"/>
    </row>
    <row r="16" spans="1:6" x14ac:dyDescent="0.2">
      <c r="A16" s="135"/>
      <c r="B16" s="123"/>
      <c r="C16" s="45"/>
      <c r="D16" s="121"/>
      <c r="E16" s="126"/>
      <c r="F16" s="126"/>
    </row>
    <row r="17" spans="1:6" ht="14.25" x14ac:dyDescent="0.2">
      <c r="A17" s="135">
        <f>COUNT($A$7:A16)+1</f>
        <v>3</v>
      </c>
      <c r="B17" s="115" t="s">
        <v>386</v>
      </c>
      <c r="C17" s="45"/>
      <c r="D17" s="121"/>
      <c r="E17" s="126"/>
      <c r="F17" s="126"/>
    </row>
    <row r="18" spans="1:6" ht="14.25" x14ac:dyDescent="0.2">
      <c r="A18" s="114"/>
      <c r="B18" s="136" t="s">
        <v>387</v>
      </c>
      <c r="C18" s="45"/>
      <c r="D18" s="121"/>
      <c r="E18" s="126"/>
      <c r="F18" s="126"/>
    </row>
    <row r="19" spans="1:6" x14ac:dyDescent="0.2">
      <c r="A19" s="114"/>
      <c r="B19" s="123" t="s">
        <v>384</v>
      </c>
      <c r="C19" s="45">
        <v>3</v>
      </c>
      <c r="D19" s="121" t="s">
        <v>1</v>
      </c>
      <c r="E19" s="125"/>
      <c r="F19" s="126">
        <f t="shared" ref="F19" si="1">C19*E19</f>
        <v>0</v>
      </c>
    </row>
    <row r="20" spans="1:6" x14ac:dyDescent="0.2">
      <c r="A20" s="114"/>
      <c r="B20" s="123"/>
      <c r="C20" s="45"/>
      <c r="D20" s="121"/>
      <c r="E20" s="126"/>
      <c r="F20" s="126"/>
    </row>
    <row r="21" spans="1:6" x14ac:dyDescent="0.2">
      <c r="A21" s="131"/>
      <c r="B21" s="34"/>
      <c r="C21" s="72"/>
      <c r="D21" s="138"/>
      <c r="E21" s="139"/>
      <c r="F21" s="139"/>
    </row>
    <row r="22" spans="1:6" x14ac:dyDescent="0.2">
      <c r="A22" s="135">
        <f>COUNT($A$7:A21)+1</f>
        <v>4</v>
      </c>
      <c r="B22" s="115" t="s">
        <v>307</v>
      </c>
      <c r="C22" s="45"/>
      <c r="D22" s="121"/>
      <c r="E22" s="122"/>
      <c r="F22" s="122"/>
    </row>
    <row r="23" spans="1:6" ht="25.5" x14ac:dyDescent="0.2">
      <c r="A23" s="114"/>
      <c r="B23" s="136" t="s">
        <v>308</v>
      </c>
      <c r="C23" s="45"/>
      <c r="D23" s="121"/>
      <c r="E23" s="122"/>
      <c r="F23" s="122"/>
    </row>
    <row r="24" spans="1:6" x14ac:dyDescent="0.2">
      <c r="A24" s="114"/>
      <c r="B24" s="123" t="s">
        <v>391</v>
      </c>
      <c r="C24" s="45">
        <v>25</v>
      </c>
      <c r="D24" s="121" t="s">
        <v>1</v>
      </c>
      <c r="E24" s="125"/>
      <c r="F24" s="126">
        <f t="shared" ref="F24" si="2">C24*E24</f>
        <v>0</v>
      </c>
    </row>
    <row r="25" spans="1:6" x14ac:dyDescent="0.2">
      <c r="A25" s="127"/>
      <c r="B25" s="128"/>
      <c r="C25" s="46"/>
      <c r="D25" s="137"/>
      <c r="E25" s="130"/>
      <c r="F25" s="130"/>
    </row>
    <row r="26" spans="1:6" x14ac:dyDescent="0.2">
      <c r="A26" s="131"/>
      <c r="B26" s="132"/>
      <c r="C26" s="72"/>
      <c r="D26" s="138"/>
      <c r="E26" s="134"/>
      <c r="F26" s="134"/>
    </row>
    <row r="27" spans="1:6" x14ac:dyDescent="0.2">
      <c r="A27" s="135">
        <f>COUNT($A$7:A26)+1</f>
        <v>5</v>
      </c>
      <c r="B27" s="115" t="s">
        <v>395</v>
      </c>
      <c r="C27" s="45"/>
      <c r="D27" s="121"/>
      <c r="E27" s="122"/>
      <c r="F27" s="122"/>
    </row>
    <row r="28" spans="1:6" ht="38.25" x14ac:dyDescent="0.2">
      <c r="A28" s="114"/>
      <c r="B28" s="136" t="s">
        <v>396</v>
      </c>
      <c r="C28" s="45"/>
      <c r="D28" s="121"/>
      <c r="E28" s="122"/>
      <c r="F28" s="122"/>
    </row>
    <row r="29" spans="1:6" x14ac:dyDescent="0.2">
      <c r="A29" s="114"/>
      <c r="B29" s="123" t="s">
        <v>384</v>
      </c>
      <c r="C29" s="45">
        <v>1</v>
      </c>
      <c r="D29" s="121" t="s">
        <v>1</v>
      </c>
      <c r="E29" s="125"/>
      <c r="F29" s="126">
        <f>C29*E29</f>
        <v>0</v>
      </c>
    </row>
    <row r="30" spans="1:6" x14ac:dyDescent="0.2">
      <c r="A30" s="127"/>
      <c r="B30" s="128"/>
      <c r="C30" s="46"/>
      <c r="D30" s="137"/>
      <c r="E30" s="130"/>
      <c r="F30" s="130"/>
    </row>
    <row r="31" spans="1:6" x14ac:dyDescent="0.2">
      <c r="A31" s="131"/>
      <c r="B31" s="132"/>
      <c r="C31" s="72"/>
      <c r="D31" s="138"/>
      <c r="E31" s="134"/>
      <c r="F31" s="134"/>
    </row>
    <row r="32" spans="1:6" x14ac:dyDescent="0.2">
      <c r="A32" s="135">
        <f>COUNT($A$7:A31)+1</f>
        <v>6</v>
      </c>
      <c r="B32" s="115" t="s">
        <v>397</v>
      </c>
      <c r="C32" s="45"/>
      <c r="D32" s="121"/>
      <c r="E32" s="122"/>
      <c r="F32" s="122"/>
    </row>
    <row r="33" spans="1:6" ht="25.5" x14ac:dyDescent="0.2">
      <c r="A33" s="114"/>
      <c r="B33" s="136" t="s">
        <v>398</v>
      </c>
      <c r="C33" s="45"/>
      <c r="D33" s="121"/>
      <c r="E33" s="122"/>
      <c r="F33" s="122"/>
    </row>
    <row r="34" spans="1:6" x14ac:dyDescent="0.2">
      <c r="A34" s="114"/>
      <c r="B34" s="78" t="s">
        <v>399</v>
      </c>
      <c r="C34" s="45">
        <v>2</v>
      </c>
      <c r="D34" s="121" t="s">
        <v>1</v>
      </c>
      <c r="E34" s="125"/>
      <c r="F34" s="126">
        <f>C34*E34</f>
        <v>0</v>
      </c>
    </row>
    <row r="35" spans="1:6" x14ac:dyDescent="0.2">
      <c r="A35" s="127"/>
      <c r="B35" s="141"/>
      <c r="C35" s="46"/>
      <c r="D35" s="137"/>
      <c r="E35" s="130"/>
      <c r="F35" s="130"/>
    </row>
    <row r="36" spans="1:6" x14ac:dyDescent="0.2">
      <c r="A36" s="131"/>
      <c r="B36" s="34"/>
      <c r="C36" s="72"/>
      <c r="D36" s="138"/>
      <c r="E36" s="134"/>
      <c r="F36" s="134"/>
    </row>
    <row r="37" spans="1:6" x14ac:dyDescent="0.2">
      <c r="A37" s="135">
        <f>COUNT($A$7:A35)+1</f>
        <v>7</v>
      </c>
      <c r="B37" s="115" t="s">
        <v>402</v>
      </c>
      <c r="C37" s="45"/>
      <c r="D37" s="121"/>
      <c r="E37" s="121"/>
      <c r="F37" s="122"/>
    </row>
    <row r="38" spans="1:6" ht="102" x14ac:dyDescent="0.2">
      <c r="A38" s="114"/>
      <c r="B38" s="136" t="s">
        <v>403</v>
      </c>
      <c r="C38" s="45"/>
      <c r="D38" s="121"/>
      <c r="E38" s="122"/>
      <c r="F38" s="122"/>
    </row>
    <row r="39" spans="1:6" x14ac:dyDescent="0.2">
      <c r="A39" s="114"/>
      <c r="B39" s="78"/>
      <c r="C39" s="45">
        <v>1</v>
      </c>
      <c r="D39" s="121" t="s">
        <v>1</v>
      </c>
      <c r="E39" s="125"/>
      <c r="F39" s="126">
        <f>C39*E39</f>
        <v>0</v>
      </c>
    </row>
    <row r="40" spans="1:6" x14ac:dyDescent="0.2">
      <c r="A40" s="127"/>
      <c r="B40" s="141"/>
      <c r="C40" s="46"/>
      <c r="D40" s="137"/>
      <c r="E40" s="130"/>
      <c r="F40" s="130"/>
    </row>
    <row r="41" spans="1:6" x14ac:dyDescent="0.2">
      <c r="A41" s="131"/>
      <c r="B41" s="34"/>
      <c r="C41" s="143"/>
      <c r="D41" s="138"/>
      <c r="E41" s="134"/>
      <c r="F41" s="134"/>
    </row>
    <row r="42" spans="1:6" x14ac:dyDescent="0.2">
      <c r="A42" s="135">
        <f>COUNT($A$7:A40)+1</f>
        <v>8</v>
      </c>
      <c r="B42" s="115" t="s">
        <v>313</v>
      </c>
      <c r="C42" s="120"/>
      <c r="D42" s="121"/>
      <c r="E42" s="122"/>
      <c r="F42" s="126"/>
    </row>
    <row r="43" spans="1:6" ht="25.5" x14ac:dyDescent="0.2">
      <c r="A43" s="114"/>
      <c r="B43" s="136" t="s">
        <v>314</v>
      </c>
      <c r="C43" s="120"/>
      <c r="D43" s="121"/>
      <c r="E43" s="122"/>
      <c r="F43" s="126"/>
    </row>
    <row r="44" spans="1:6" ht="14.25" x14ac:dyDescent="0.2">
      <c r="A44" s="114"/>
      <c r="B44" s="78"/>
      <c r="C44" s="120">
        <v>125</v>
      </c>
      <c r="D44" s="124" t="s">
        <v>9</v>
      </c>
      <c r="E44" s="125"/>
      <c r="F44" s="126">
        <f>C44*E44</f>
        <v>0</v>
      </c>
    </row>
    <row r="45" spans="1:6" x14ac:dyDescent="0.2">
      <c r="A45" s="127"/>
      <c r="B45" s="141"/>
      <c r="C45" s="142"/>
      <c r="D45" s="137"/>
      <c r="E45" s="270"/>
      <c r="F45" s="130"/>
    </row>
    <row r="46" spans="1:6" x14ac:dyDescent="0.2">
      <c r="A46" s="131"/>
      <c r="B46" s="34"/>
      <c r="C46" s="143"/>
      <c r="D46" s="138"/>
      <c r="E46" s="134"/>
      <c r="F46" s="134"/>
    </row>
    <row r="47" spans="1:6" x14ac:dyDescent="0.2">
      <c r="A47" s="135">
        <f>COUNT($A$7:A45)+1</f>
        <v>9</v>
      </c>
      <c r="B47" s="115" t="s">
        <v>317</v>
      </c>
      <c r="C47" s="120"/>
      <c r="D47" s="121"/>
      <c r="E47" s="126"/>
      <c r="F47" s="126"/>
    </row>
    <row r="48" spans="1:6" ht="38.25" x14ac:dyDescent="0.2">
      <c r="A48" s="114"/>
      <c r="B48" s="145" t="s">
        <v>318</v>
      </c>
      <c r="C48" s="120"/>
      <c r="D48" s="121"/>
      <c r="E48" s="122"/>
      <c r="F48" s="126"/>
    </row>
    <row r="49" spans="1:6" x14ac:dyDescent="0.2">
      <c r="A49" s="146"/>
      <c r="B49" s="78"/>
      <c r="C49" s="120"/>
      <c r="D49" s="144">
        <v>0.1</v>
      </c>
      <c r="E49" s="122"/>
      <c r="F49" s="126">
        <f>D49*(SUM(F9:F44))</f>
        <v>0</v>
      </c>
    </row>
    <row r="50" spans="1:6" x14ac:dyDescent="0.2">
      <c r="A50" s="147"/>
      <c r="B50" s="141"/>
      <c r="C50" s="142"/>
      <c r="D50" s="137"/>
      <c r="E50" s="130"/>
      <c r="F50" s="130"/>
    </row>
    <row r="51" spans="1:6" x14ac:dyDescent="0.2">
      <c r="A51" s="271"/>
      <c r="B51" s="179" t="s">
        <v>319</v>
      </c>
      <c r="C51" s="272"/>
      <c r="D51" s="181"/>
      <c r="E51" s="182" t="s">
        <v>13</v>
      </c>
      <c r="F51" s="183">
        <f>SUM(F9:F50)</f>
        <v>0</v>
      </c>
    </row>
  </sheetData>
  <sheetProtection algorithmName="SHA-512" hashValue="qKnj03LhtsMKJk23rZtEl319Y/R2J0hzBzePABgee+gd7jOdg860Cy4xvOwoCThp5hO/Q5PyGGzFUEAp+xDMIQ==" saltValue="6v34l/uZIZz4LbD+EPomug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view="pageBreakPreview" zoomScaleNormal="100" zoomScaleSheetLayoutView="100" zoomScalePageLayoutView="90" workbookViewId="0">
      <selection activeCell="C10" sqref="C10:F10"/>
    </sheetView>
  </sheetViews>
  <sheetFormatPr defaultColWidth="9" defaultRowHeight="12.75" x14ac:dyDescent="0.2"/>
  <cols>
    <col min="1" max="1" width="5.5703125" style="273" customWidth="1"/>
    <col min="2" max="2" width="50.5703125" style="342" customWidth="1"/>
    <col min="3" max="3" width="7.5703125" style="274" customWidth="1"/>
    <col min="4" max="4" width="4.5703125" style="343" customWidth="1"/>
    <col min="5" max="5" width="11.5703125" style="186" customWidth="1"/>
    <col min="6" max="6" width="12.5703125" style="186" customWidth="1"/>
    <col min="7" max="256" width="9" style="113"/>
    <col min="257" max="257" width="6.5703125" style="113" bestFit="1" customWidth="1"/>
    <col min="258" max="258" width="41.42578125" style="113" customWidth="1"/>
    <col min="259" max="259" width="6" style="113" bestFit="1" customWidth="1"/>
    <col min="260" max="260" width="3.5703125" style="113" customWidth="1"/>
    <col min="261" max="261" width="15.42578125" style="113" customWidth="1"/>
    <col min="262" max="262" width="13.42578125" style="113" customWidth="1"/>
    <col min="263" max="512" width="9" style="113"/>
    <col min="513" max="513" width="6.5703125" style="113" bestFit="1" customWidth="1"/>
    <col min="514" max="514" width="41.42578125" style="113" customWidth="1"/>
    <col min="515" max="515" width="6" style="113" bestFit="1" customWidth="1"/>
    <col min="516" max="516" width="3.5703125" style="113" customWidth="1"/>
    <col min="517" max="517" width="15.42578125" style="113" customWidth="1"/>
    <col min="518" max="518" width="13.42578125" style="113" customWidth="1"/>
    <col min="519" max="768" width="9" style="113"/>
    <col min="769" max="769" width="6.5703125" style="113" bestFit="1" customWidth="1"/>
    <col min="770" max="770" width="41.42578125" style="113" customWidth="1"/>
    <col min="771" max="771" width="6" style="113" bestFit="1" customWidth="1"/>
    <col min="772" max="772" width="3.5703125" style="113" customWidth="1"/>
    <col min="773" max="773" width="15.42578125" style="113" customWidth="1"/>
    <col min="774" max="774" width="13.42578125" style="113" customWidth="1"/>
    <col min="775" max="1024" width="9" style="113"/>
    <col min="1025" max="1025" width="6.5703125" style="113" bestFit="1" customWidth="1"/>
    <col min="1026" max="1026" width="41.42578125" style="113" customWidth="1"/>
    <col min="1027" max="1027" width="6" style="113" bestFit="1" customWidth="1"/>
    <col min="1028" max="1028" width="3.5703125" style="113" customWidth="1"/>
    <col min="1029" max="1029" width="15.42578125" style="113" customWidth="1"/>
    <col min="1030" max="1030" width="13.42578125" style="113" customWidth="1"/>
    <col min="1031" max="1280" width="9" style="113"/>
    <col min="1281" max="1281" width="6.5703125" style="113" bestFit="1" customWidth="1"/>
    <col min="1282" max="1282" width="41.42578125" style="113" customWidth="1"/>
    <col min="1283" max="1283" width="6" style="113" bestFit="1" customWidth="1"/>
    <col min="1284" max="1284" width="3.5703125" style="113" customWidth="1"/>
    <col min="1285" max="1285" width="15.42578125" style="113" customWidth="1"/>
    <col min="1286" max="1286" width="13.42578125" style="113" customWidth="1"/>
    <col min="1287" max="1536" width="9" style="113"/>
    <col min="1537" max="1537" width="6.5703125" style="113" bestFit="1" customWidth="1"/>
    <col min="1538" max="1538" width="41.42578125" style="113" customWidth="1"/>
    <col min="1539" max="1539" width="6" style="113" bestFit="1" customWidth="1"/>
    <col min="1540" max="1540" width="3.5703125" style="113" customWidth="1"/>
    <col min="1541" max="1541" width="15.42578125" style="113" customWidth="1"/>
    <col min="1542" max="1542" width="13.42578125" style="113" customWidth="1"/>
    <col min="1543" max="1792" width="9" style="113"/>
    <col min="1793" max="1793" width="6.5703125" style="113" bestFit="1" customWidth="1"/>
    <col min="1794" max="1794" width="41.42578125" style="113" customWidth="1"/>
    <col min="1795" max="1795" width="6" style="113" bestFit="1" customWidth="1"/>
    <col min="1796" max="1796" width="3.5703125" style="113" customWidth="1"/>
    <col min="1797" max="1797" width="15.42578125" style="113" customWidth="1"/>
    <col min="1798" max="1798" width="13.42578125" style="113" customWidth="1"/>
    <col min="1799" max="2048" width="9" style="113"/>
    <col min="2049" max="2049" width="6.5703125" style="113" bestFit="1" customWidth="1"/>
    <col min="2050" max="2050" width="41.42578125" style="113" customWidth="1"/>
    <col min="2051" max="2051" width="6" style="113" bestFit="1" customWidth="1"/>
    <col min="2052" max="2052" width="3.5703125" style="113" customWidth="1"/>
    <col min="2053" max="2053" width="15.42578125" style="113" customWidth="1"/>
    <col min="2054" max="2054" width="13.42578125" style="113" customWidth="1"/>
    <col min="2055" max="2304" width="9" style="113"/>
    <col min="2305" max="2305" width="6.5703125" style="113" bestFit="1" customWidth="1"/>
    <col min="2306" max="2306" width="41.42578125" style="113" customWidth="1"/>
    <col min="2307" max="2307" width="6" style="113" bestFit="1" customWidth="1"/>
    <col min="2308" max="2308" width="3.5703125" style="113" customWidth="1"/>
    <col min="2309" max="2309" width="15.42578125" style="113" customWidth="1"/>
    <col min="2310" max="2310" width="13.42578125" style="113" customWidth="1"/>
    <col min="2311" max="2560" width="9" style="113"/>
    <col min="2561" max="2561" width="6.5703125" style="113" bestFit="1" customWidth="1"/>
    <col min="2562" max="2562" width="41.42578125" style="113" customWidth="1"/>
    <col min="2563" max="2563" width="6" style="113" bestFit="1" customWidth="1"/>
    <col min="2564" max="2564" width="3.5703125" style="113" customWidth="1"/>
    <col min="2565" max="2565" width="15.42578125" style="113" customWidth="1"/>
    <col min="2566" max="2566" width="13.42578125" style="113" customWidth="1"/>
    <col min="2567" max="2816" width="9" style="113"/>
    <col min="2817" max="2817" width="6.5703125" style="113" bestFit="1" customWidth="1"/>
    <col min="2818" max="2818" width="41.42578125" style="113" customWidth="1"/>
    <col min="2819" max="2819" width="6" style="113" bestFit="1" customWidth="1"/>
    <col min="2820" max="2820" width="3.5703125" style="113" customWidth="1"/>
    <col min="2821" max="2821" width="15.42578125" style="113" customWidth="1"/>
    <col min="2822" max="2822" width="13.42578125" style="113" customWidth="1"/>
    <col min="2823" max="3072" width="9" style="113"/>
    <col min="3073" max="3073" width="6.5703125" style="113" bestFit="1" customWidth="1"/>
    <col min="3074" max="3074" width="41.42578125" style="113" customWidth="1"/>
    <col min="3075" max="3075" width="6" style="113" bestFit="1" customWidth="1"/>
    <col min="3076" max="3076" width="3.5703125" style="113" customWidth="1"/>
    <col min="3077" max="3077" width="15.42578125" style="113" customWidth="1"/>
    <col min="3078" max="3078" width="13.42578125" style="113" customWidth="1"/>
    <col min="3079" max="3328" width="9" style="113"/>
    <col min="3329" max="3329" width="6.5703125" style="113" bestFit="1" customWidth="1"/>
    <col min="3330" max="3330" width="41.42578125" style="113" customWidth="1"/>
    <col min="3331" max="3331" width="6" style="113" bestFit="1" customWidth="1"/>
    <col min="3332" max="3332" width="3.5703125" style="113" customWidth="1"/>
    <col min="3333" max="3333" width="15.42578125" style="113" customWidth="1"/>
    <col min="3334" max="3334" width="13.42578125" style="113" customWidth="1"/>
    <col min="3335" max="3584" width="9" style="113"/>
    <col min="3585" max="3585" width="6.5703125" style="113" bestFit="1" customWidth="1"/>
    <col min="3586" max="3586" width="41.42578125" style="113" customWidth="1"/>
    <col min="3587" max="3587" width="6" style="113" bestFit="1" customWidth="1"/>
    <col min="3588" max="3588" width="3.5703125" style="113" customWidth="1"/>
    <col min="3589" max="3589" width="15.42578125" style="113" customWidth="1"/>
    <col min="3590" max="3590" width="13.42578125" style="113" customWidth="1"/>
    <col min="3591" max="3840" width="9" style="113"/>
    <col min="3841" max="3841" width="6.5703125" style="113" bestFit="1" customWidth="1"/>
    <col min="3842" max="3842" width="41.42578125" style="113" customWidth="1"/>
    <col min="3843" max="3843" width="6" style="113" bestFit="1" customWidth="1"/>
    <col min="3844" max="3844" width="3.5703125" style="113" customWidth="1"/>
    <col min="3845" max="3845" width="15.42578125" style="113" customWidth="1"/>
    <col min="3846" max="3846" width="13.42578125" style="113" customWidth="1"/>
    <col min="3847" max="4096" width="9" style="113"/>
    <col min="4097" max="4097" width="6.5703125" style="113" bestFit="1" customWidth="1"/>
    <col min="4098" max="4098" width="41.42578125" style="113" customWidth="1"/>
    <col min="4099" max="4099" width="6" style="113" bestFit="1" customWidth="1"/>
    <col min="4100" max="4100" width="3.5703125" style="113" customWidth="1"/>
    <col min="4101" max="4101" width="15.42578125" style="113" customWidth="1"/>
    <col min="4102" max="4102" width="13.42578125" style="113" customWidth="1"/>
    <col min="4103" max="4352" width="9" style="113"/>
    <col min="4353" max="4353" width="6.5703125" style="113" bestFit="1" customWidth="1"/>
    <col min="4354" max="4354" width="41.42578125" style="113" customWidth="1"/>
    <col min="4355" max="4355" width="6" style="113" bestFit="1" customWidth="1"/>
    <col min="4356" max="4356" width="3.5703125" style="113" customWidth="1"/>
    <col min="4357" max="4357" width="15.42578125" style="113" customWidth="1"/>
    <col min="4358" max="4358" width="13.42578125" style="113" customWidth="1"/>
    <col min="4359" max="4608" width="9" style="113"/>
    <col min="4609" max="4609" width="6.5703125" style="113" bestFit="1" customWidth="1"/>
    <col min="4610" max="4610" width="41.42578125" style="113" customWidth="1"/>
    <col min="4611" max="4611" width="6" style="113" bestFit="1" customWidth="1"/>
    <col min="4612" max="4612" width="3.5703125" style="113" customWidth="1"/>
    <col min="4613" max="4613" width="15.42578125" style="113" customWidth="1"/>
    <col min="4614" max="4614" width="13.42578125" style="113" customWidth="1"/>
    <col min="4615" max="4864" width="9" style="113"/>
    <col min="4865" max="4865" width="6.5703125" style="113" bestFit="1" customWidth="1"/>
    <col min="4866" max="4866" width="41.42578125" style="113" customWidth="1"/>
    <col min="4867" max="4867" width="6" style="113" bestFit="1" customWidth="1"/>
    <col min="4868" max="4868" width="3.5703125" style="113" customWidth="1"/>
    <col min="4869" max="4869" width="15.42578125" style="113" customWidth="1"/>
    <col min="4870" max="4870" width="13.42578125" style="113" customWidth="1"/>
    <col min="4871" max="5120" width="9" style="113"/>
    <col min="5121" max="5121" width="6.5703125" style="113" bestFit="1" customWidth="1"/>
    <col min="5122" max="5122" width="41.42578125" style="113" customWidth="1"/>
    <col min="5123" max="5123" width="6" style="113" bestFit="1" customWidth="1"/>
    <col min="5124" max="5124" width="3.5703125" style="113" customWidth="1"/>
    <col min="5125" max="5125" width="15.42578125" style="113" customWidth="1"/>
    <col min="5126" max="5126" width="13.42578125" style="113" customWidth="1"/>
    <col min="5127" max="5376" width="9" style="113"/>
    <col min="5377" max="5377" width="6.5703125" style="113" bestFit="1" customWidth="1"/>
    <col min="5378" max="5378" width="41.42578125" style="113" customWidth="1"/>
    <col min="5379" max="5379" width="6" style="113" bestFit="1" customWidth="1"/>
    <col min="5380" max="5380" width="3.5703125" style="113" customWidth="1"/>
    <col min="5381" max="5381" width="15.42578125" style="113" customWidth="1"/>
    <col min="5382" max="5382" width="13.42578125" style="113" customWidth="1"/>
    <col min="5383" max="5632" width="9" style="113"/>
    <col min="5633" max="5633" width="6.5703125" style="113" bestFit="1" customWidth="1"/>
    <col min="5634" max="5634" width="41.42578125" style="113" customWidth="1"/>
    <col min="5635" max="5635" width="6" style="113" bestFit="1" customWidth="1"/>
    <col min="5636" max="5636" width="3.5703125" style="113" customWidth="1"/>
    <col min="5637" max="5637" width="15.42578125" style="113" customWidth="1"/>
    <col min="5638" max="5638" width="13.42578125" style="113" customWidth="1"/>
    <col min="5639" max="5888" width="9" style="113"/>
    <col min="5889" max="5889" width="6.5703125" style="113" bestFit="1" customWidth="1"/>
    <col min="5890" max="5890" width="41.42578125" style="113" customWidth="1"/>
    <col min="5891" max="5891" width="6" style="113" bestFit="1" customWidth="1"/>
    <col min="5892" max="5892" width="3.5703125" style="113" customWidth="1"/>
    <col min="5893" max="5893" width="15.42578125" style="113" customWidth="1"/>
    <col min="5894" max="5894" width="13.42578125" style="113" customWidth="1"/>
    <col min="5895" max="6144" width="9" style="113"/>
    <col min="6145" max="6145" width="6.5703125" style="113" bestFit="1" customWidth="1"/>
    <col min="6146" max="6146" width="41.42578125" style="113" customWidth="1"/>
    <col min="6147" max="6147" width="6" style="113" bestFit="1" customWidth="1"/>
    <col min="6148" max="6148" width="3.5703125" style="113" customWidth="1"/>
    <col min="6149" max="6149" width="15.42578125" style="113" customWidth="1"/>
    <col min="6150" max="6150" width="13.42578125" style="113" customWidth="1"/>
    <col min="6151" max="6400" width="9" style="113"/>
    <col min="6401" max="6401" width="6.5703125" style="113" bestFit="1" customWidth="1"/>
    <col min="6402" max="6402" width="41.42578125" style="113" customWidth="1"/>
    <col min="6403" max="6403" width="6" style="113" bestFit="1" customWidth="1"/>
    <col min="6404" max="6404" width="3.5703125" style="113" customWidth="1"/>
    <col min="6405" max="6405" width="15.42578125" style="113" customWidth="1"/>
    <col min="6406" max="6406" width="13.42578125" style="113" customWidth="1"/>
    <col min="6407" max="6656" width="9" style="113"/>
    <col min="6657" max="6657" width="6.5703125" style="113" bestFit="1" customWidth="1"/>
    <col min="6658" max="6658" width="41.42578125" style="113" customWidth="1"/>
    <col min="6659" max="6659" width="6" style="113" bestFit="1" customWidth="1"/>
    <col min="6660" max="6660" width="3.5703125" style="113" customWidth="1"/>
    <col min="6661" max="6661" width="15.42578125" style="113" customWidth="1"/>
    <col min="6662" max="6662" width="13.42578125" style="113" customWidth="1"/>
    <col min="6663" max="6912" width="9" style="113"/>
    <col min="6913" max="6913" width="6.5703125" style="113" bestFit="1" customWidth="1"/>
    <col min="6914" max="6914" width="41.42578125" style="113" customWidth="1"/>
    <col min="6915" max="6915" width="6" style="113" bestFit="1" customWidth="1"/>
    <col min="6916" max="6916" width="3.5703125" style="113" customWidth="1"/>
    <col min="6917" max="6917" width="15.42578125" style="113" customWidth="1"/>
    <col min="6918" max="6918" width="13.42578125" style="113" customWidth="1"/>
    <col min="6919" max="7168" width="9" style="113"/>
    <col min="7169" max="7169" width="6.5703125" style="113" bestFit="1" customWidth="1"/>
    <col min="7170" max="7170" width="41.42578125" style="113" customWidth="1"/>
    <col min="7171" max="7171" width="6" style="113" bestFit="1" customWidth="1"/>
    <col min="7172" max="7172" width="3.5703125" style="113" customWidth="1"/>
    <col min="7173" max="7173" width="15.42578125" style="113" customWidth="1"/>
    <col min="7174" max="7174" width="13.42578125" style="113" customWidth="1"/>
    <col min="7175" max="7424" width="9" style="113"/>
    <col min="7425" max="7425" width="6.5703125" style="113" bestFit="1" customWidth="1"/>
    <col min="7426" max="7426" width="41.42578125" style="113" customWidth="1"/>
    <col min="7427" max="7427" width="6" style="113" bestFit="1" customWidth="1"/>
    <col min="7428" max="7428" width="3.5703125" style="113" customWidth="1"/>
    <col min="7429" max="7429" width="15.42578125" style="113" customWidth="1"/>
    <col min="7430" max="7430" width="13.42578125" style="113" customWidth="1"/>
    <col min="7431" max="7680" width="9" style="113"/>
    <col min="7681" max="7681" width="6.5703125" style="113" bestFit="1" customWidth="1"/>
    <col min="7682" max="7682" width="41.42578125" style="113" customWidth="1"/>
    <col min="7683" max="7683" width="6" style="113" bestFit="1" customWidth="1"/>
    <col min="7684" max="7684" width="3.5703125" style="113" customWidth="1"/>
    <col min="7685" max="7685" width="15.42578125" style="113" customWidth="1"/>
    <col min="7686" max="7686" width="13.42578125" style="113" customWidth="1"/>
    <col min="7687" max="7936" width="9" style="113"/>
    <col min="7937" max="7937" width="6.5703125" style="113" bestFit="1" customWidth="1"/>
    <col min="7938" max="7938" width="41.42578125" style="113" customWidth="1"/>
    <col min="7939" max="7939" width="6" style="113" bestFit="1" customWidth="1"/>
    <col min="7940" max="7940" width="3.5703125" style="113" customWidth="1"/>
    <col min="7941" max="7941" width="15.42578125" style="113" customWidth="1"/>
    <col min="7942" max="7942" width="13.42578125" style="113" customWidth="1"/>
    <col min="7943" max="8192" width="9" style="113"/>
    <col min="8193" max="8193" width="6.5703125" style="113" bestFit="1" customWidth="1"/>
    <col min="8194" max="8194" width="41.42578125" style="113" customWidth="1"/>
    <col min="8195" max="8195" width="6" style="113" bestFit="1" customWidth="1"/>
    <col min="8196" max="8196" width="3.5703125" style="113" customWidth="1"/>
    <col min="8197" max="8197" width="15.42578125" style="113" customWidth="1"/>
    <col min="8198" max="8198" width="13.42578125" style="113" customWidth="1"/>
    <col min="8199" max="8448" width="9" style="113"/>
    <col min="8449" max="8449" width="6.5703125" style="113" bestFit="1" customWidth="1"/>
    <col min="8450" max="8450" width="41.42578125" style="113" customWidth="1"/>
    <col min="8451" max="8451" width="6" style="113" bestFit="1" customWidth="1"/>
    <col min="8452" max="8452" width="3.5703125" style="113" customWidth="1"/>
    <col min="8453" max="8453" width="15.42578125" style="113" customWidth="1"/>
    <col min="8454" max="8454" width="13.42578125" style="113" customWidth="1"/>
    <col min="8455" max="8704" width="9" style="113"/>
    <col min="8705" max="8705" width="6.5703125" style="113" bestFit="1" customWidth="1"/>
    <col min="8706" max="8706" width="41.42578125" style="113" customWidth="1"/>
    <col min="8707" max="8707" width="6" style="113" bestFit="1" customWidth="1"/>
    <col min="8708" max="8708" width="3.5703125" style="113" customWidth="1"/>
    <col min="8709" max="8709" width="15.42578125" style="113" customWidth="1"/>
    <col min="8710" max="8710" width="13.42578125" style="113" customWidth="1"/>
    <col min="8711" max="8960" width="9" style="113"/>
    <col min="8961" max="8961" width="6.5703125" style="113" bestFit="1" customWidth="1"/>
    <col min="8962" max="8962" width="41.42578125" style="113" customWidth="1"/>
    <col min="8963" max="8963" width="6" style="113" bestFit="1" customWidth="1"/>
    <col min="8964" max="8964" width="3.5703125" style="113" customWidth="1"/>
    <col min="8965" max="8965" width="15.42578125" style="113" customWidth="1"/>
    <col min="8966" max="8966" width="13.42578125" style="113" customWidth="1"/>
    <col min="8967" max="9216" width="9" style="113"/>
    <col min="9217" max="9217" width="6.5703125" style="113" bestFit="1" customWidth="1"/>
    <col min="9218" max="9218" width="41.42578125" style="113" customWidth="1"/>
    <col min="9219" max="9219" width="6" style="113" bestFit="1" customWidth="1"/>
    <col min="9220" max="9220" width="3.5703125" style="113" customWidth="1"/>
    <col min="9221" max="9221" width="15.42578125" style="113" customWidth="1"/>
    <col min="9222" max="9222" width="13.42578125" style="113" customWidth="1"/>
    <col min="9223" max="9472" width="9" style="113"/>
    <col min="9473" max="9473" width="6.5703125" style="113" bestFit="1" customWidth="1"/>
    <col min="9474" max="9474" width="41.42578125" style="113" customWidth="1"/>
    <col min="9475" max="9475" width="6" style="113" bestFit="1" customWidth="1"/>
    <col min="9476" max="9476" width="3.5703125" style="113" customWidth="1"/>
    <col min="9477" max="9477" width="15.42578125" style="113" customWidth="1"/>
    <col min="9478" max="9478" width="13.42578125" style="113" customWidth="1"/>
    <col min="9479" max="9728" width="9" style="113"/>
    <col min="9729" max="9729" width="6.5703125" style="113" bestFit="1" customWidth="1"/>
    <col min="9730" max="9730" width="41.42578125" style="113" customWidth="1"/>
    <col min="9731" max="9731" width="6" style="113" bestFit="1" customWidth="1"/>
    <col min="9732" max="9732" width="3.5703125" style="113" customWidth="1"/>
    <col min="9733" max="9733" width="15.42578125" style="113" customWidth="1"/>
    <col min="9734" max="9734" width="13.42578125" style="113" customWidth="1"/>
    <col min="9735" max="9984" width="9" style="113"/>
    <col min="9985" max="9985" width="6.5703125" style="113" bestFit="1" customWidth="1"/>
    <col min="9986" max="9986" width="41.42578125" style="113" customWidth="1"/>
    <col min="9987" max="9987" width="6" style="113" bestFit="1" customWidth="1"/>
    <col min="9988" max="9988" width="3.5703125" style="113" customWidth="1"/>
    <col min="9989" max="9989" width="15.42578125" style="113" customWidth="1"/>
    <col min="9990" max="9990" width="13.42578125" style="113" customWidth="1"/>
    <col min="9991" max="10240" width="9" style="113"/>
    <col min="10241" max="10241" width="6.5703125" style="113" bestFit="1" customWidth="1"/>
    <col min="10242" max="10242" width="41.42578125" style="113" customWidth="1"/>
    <col min="10243" max="10243" width="6" style="113" bestFit="1" customWidth="1"/>
    <col min="10244" max="10244" width="3.5703125" style="113" customWidth="1"/>
    <col min="10245" max="10245" width="15.42578125" style="113" customWidth="1"/>
    <col min="10246" max="10246" width="13.42578125" style="113" customWidth="1"/>
    <col min="10247" max="10496" width="9" style="113"/>
    <col min="10497" max="10497" width="6.5703125" style="113" bestFit="1" customWidth="1"/>
    <col min="10498" max="10498" width="41.42578125" style="113" customWidth="1"/>
    <col min="10499" max="10499" width="6" style="113" bestFit="1" customWidth="1"/>
    <col min="10500" max="10500" width="3.5703125" style="113" customWidth="1"/>
    <col min="10501" max="10501" width="15.42578125" style="113" customWidth="1"/>
    <col min="10502" max="10502" width="13.42578125" style="113" customWidth="1"/>
    <col min="10503" max="10752" width="9" style="113"/>
    <col min="10753" max="10753" width="6.5703125" style="113" bestFit="1" customWidth="1"/>
    <col min="10754" max="10754" width="41.42578125" style="113" customWidth="1"/>
    <col min="10755" max="10755" width="6" style="113" bestFit="1" customWidth="1"/>
    <col min="10756" max="10756" width="3.5703125" style="113" customWidth="1"/>
    <col min="10757" max="10757" width="15.42578125" style="113" customWidth="1"/>
    <col min="10758" max="10758" width="13.42578125" style="113" customWidth="1"/>
    <col min="10759" max="11008" width="9" style="113"/>
    <col min="11009" max="11009" width="6.5703125" style="113" bestFit="1" customWidth="1"/>
    <col min="11010" max="11010" width="41.42578125" style="113" customWidth="1"/>
    <col min="11011" max="11011" width="6" style="113" bestFit="1" customWidth="1"/>
    <col min="11012" max="11012" width="3.5703125" style="113" customWidth="1"/>
    <col min="11013" max="11013" width="15.42578125" style="113" customWidth="1"/>
    <col min="11014" max="11014" width="13.42578125" style="113" customWidth="1"/>
    <col min="11015" max="11264" width="9" style="113"/>
    <col min="11265" max="11265" width="6.5703125" style="113" bestFit="1" customWidth="1"/>
    <col min="11266" max="11266" width="41.42578125" style="113" customWidth="1"/>
    <col min="11267" max="11267" width="6" style="113" bestFit="1" customWidth="1"/>
    <col min="11268" max="11268" width="3.5703125" style="113" customWidth="1"/>
    <col min="11269" max="11269" width="15.42578125" style="113" customWidth="1"/>
    <col min="11270" max="11270" width="13.42578125" style="113" customWidth="1"/>
    <col min="11271" max="11520" width="9" style="113"/>
    <col min="11521" max="11521" width="6.5703125" style="113" bestFit="1" customWidth="1"/>
    <col min="11522" max="11522" width="41.42578125" style="113" customWidth="1"/>
    <col min="11523" max="11523" width="6" style="113" bestFit="1" customWidth="1"/>
    <col min="11524" max="11524" width="3.5703125" style="113" customWidth="1"/>
    <col min="11525" max="11525" width="15.42578125" style="113" customWidth="1"/>
    <col min="11526" max="11526" width="13.42578125" style="113" customWidth="1"/>
    <col min="11527" max="11776" width="9" style="113"/>
    <col min="11777" max="11777" width="6.5703125" style="113" bestFit="1" customWidth="1"/>
    <col min="11778" max="11778" width="41.42578125" style="113" customWidth="1"/>
    <col min="11779" max="11779" width="6" style="113" bestFit="1" customWidth="1"/>
    <col min="11780" max="11780" width="3.5703125" style="113" customWidth="1"/>
    <col min="11781" max="11781" width="15.42578125" style="113" customWidth="1"/>
    <col min="11782" max="11782" width="13.42578125" style="113" customWidth="1"/>
    <col min="11783" max="12032" width="9" style="113"/>
    <col min="12033" max="12033" width="6.5703125" style="113" bestFit="1" customWidth="1"/>
    <col min="12034" max="12034" width="41.42578125" style="113" customWidth="1"/>
    <col min="12035" max="12035" width="6" style="113" bestFit="1" customWidth="1"/>
    <col min="12036" max="12036" width="3.5703125" style="113" customWidth="1"/>
    <col min="12037" max="12037" width="15.42578125" style="113" customWidth="1"/>
    <col min="12038" max="12038" width="13.42578125" style="113" customWidth="1"/>
    <col min="12039" max="12288" width="9" style="113"/>
    <col min="12289" max="12289" width="6.5703125" style="113" bestFit="1" customWidth="1"/>
    <col min="12290" max="12290" width="41.42578125" style="113" customWidth="1"/>
    <col min="12291" max="12291" width="6" style="113" bestFit="1" customWidth="1"/>
    <col min="12292" max="12292" width="3.5703125" style="113" customWidth="1"/>
    <col min="12293" max="12293" width="15.42578125" style="113" customWidth="1"/>
    <col min="12294" max="12294" width="13.42578125" style="113" customWidth="1"/>
    <col min="12295" max="12544" width="9" style="113"/>
    <col min="12545" max="12545" width="6.5703125" style="113" bestFit="1" customWidth="1"/>
    <col min="12546" max="12546" width="41.42578125" style="113" customWidth="1"/>
    <col min="12547" max="12547" width="6" style="113" bestFit="1" customWidth="1"/>
    <col min="12548" max="12548" width="3.5703125" style="113" customWidth="1"/>
    <col min="12549" max="12549" width="15.42578125" style="113" customWidth="1"/>
    <col min="12550" max="12550" width="13.42578125" style="113" customWidth="1"/>
    <col min="12551" max="12800" width="9" style="113"/>
    <col min="12801" max="12801" width="6.5703125" style="113" bestFit="1" customWidth="1"/>
    <col min="12802" max="12802" width="41.42578125" style="113" customWidth="1"/>
    <col min="12803" max="12803" width="6" style="113" bestFit="1" customWidth="1"/>
    <col min="12804" max="12804" width="3.5703125" style="113" customWidth="1"/>
    <col min="12805" max="12805" width="15.42578125" style="113" customWidth="1"/>
    <col min="12806" max="12806" width="13.42578125" style="113" customWidth="1"/>
    <col min="12807" max="13056" width="9" style="113"/>
    <col min="13057" max="13057" width="6.5703125" style="113" bestFit="1" customWidth="1"/>
    <col min="13058" max="13058" width="41.42578125" style="113" customWidth="1"/>
    <col min="13059" max="13059" width="6" style="113" bestFit="1" customWidth="1"/>
    <col min="13060" max="13060" width="3.5703125" style="113" customWidth="1"/>
    <col min="13061" max="13061" width="15.42578125" style="113" customWidth="1"/>
    <col min="13062" max="13062" width="13.42578125" style="113" customWidth="1"/>
    <col min="13063" max="13312" width="9" style="113"/>
    <col min="13313" max="13313" width="6.5703125" style="113" bestFit="1" customWidth="1"/>
    <col min="13314" max="13314" width="41.42578125" style="113" customWidth="1"/>
    <col min="13315" max="13315" width="6" style="113" bestFit="1" customWidth="1"/>
    <col min="13316" max="13316" width="3.5703125" style="113" customWidth="1"/>
    <col min="13317" max="13317" width="15.42578125" style="113" customWidth="1"/>
    <col min="13318" max="13318" width="13.42578125" style="113" customWidth="1"/>
    <col min="13319" max="13568" width="9" style="113"/>
    <col min="13569" max="13569" width="6.5703125" style="113" bestFit="1" customWidth="1"/>
    <col min="13570" max="13570" width="41.42578125" style="113" customWidth="1"/>
    <col min="13571" max="13571" width="6" style="113" bestFit="1" customWidth="1"/>
    <col min="13572" max="13572" width="3.5703125" style="113" customWidth="1"/>
    <col min="13573" max="13573" width="15.42578125" style="113" customWidth="1"/>
    <col min="13574" max="13574" width="13.42578125" style="113" customWidth="1"/>
    <col min="13575" max="13824" width="9" style="113"/>
    <col min="13825" max="13825" width="6.5703125" style="113" bestFit="1" customWidth="1"/>
    <col min="13826" max="13826" width="41.42578125" style="113" customWidth="1"/>
    <col min="13827" max="13827" width="6" style="113" bestFit="1" customWidth="1"/>
    <col min="13828" max="13828" width="3.5703125" style="113" customWidth="1"/>
    <col min="13829" max="13829" width="15.42578125" style="113" customWidth="1"/>
    <col min="13830" max="13830" width="13.42578125" style="113" customWidth="1"/>
    <col min="13831" max="14080" width="9" style="113"/>
    <col min="14081" max="14081" width="6.5703125" style="113" bestFit="1" customWidth="1"/>
    <col min="14082" max="14082" width="41.42578125" style="113" customWidth="1"/>
    <col min="14083" max="14083" width="6" style="113" bestFit="1" customWidth="1"/>
    <col min="14084" max="14084" width="3.5703125" style="113" customWidth="1"/>
    <col min="14085" max="14085" width="15.42578125" style="113" customWidth="1"/>
    <col min="14086" max="14086" width="13.42578125" style="113" customWidth="1"/>
    <col min="14087" max="14336" width="9" style="113"/>
    <col min="14337" max="14337" width="6.5703125" style="113" bestFit="1" customWidth="1"/>
    <col min="14338" max="14338" width="41.42578125" style="113" customWidth="1"/>
    <col min="14339" max="14339" width="6" style="113" bestFit="1" customWidth="1"/>
    <col min="14340" max="14340" width="3.5703125" style="113" customWidth="1"/>
    <col min="14341" max="14341" width="15.42578125" style="113" customWidth="1"/>
    <col min="14342" max="14342" width="13.42578125" style="113" customWidth="1"/>
    <col min="14343" max="14592" width="9" style="113"/>
    <col min="14593" max="14593" width="6.5703125" style="113" bestFit="1" customWidth="1"/>
    <col min="14594" max="14594" width="41.42578125" style="113" customWidth="1"/>
    <col min="14595" max="14595" width="6" style="113" bestFit="1" customWidth="1"/>
    <col min="14596" max="14596" width="3.5703125" style="113" customWidth="1"/>
    <col min="14597" max="14597" width="15.42578125" style="113" customWidth="1"/>
    <col min="14598" max="14598" width="13.42578125" style="113" customWidth="1"/>
    <col min="14599" max="14848" width="9" style="113"/>
    <col min="14849" max="14849" width="6.5703125" style="113" bestFit="1" customWidth="1"/>
    <col min="14850" max="14850" width="41.42578125" style="113" customWidth="1"/>
    <col min="14851" max="14851" width="6" style="113" bestFit="1" customWidth="1"/>
    <col min="14852" max="14852" width="3.5703125" style="113" customWidth="1"/>
    <col min="14853" max="14853" width="15.42578125" style="113" customWidth="1"/>
    <col min="14854" max="14854" width="13.42578125" style="113" customWidth="1"/>
    <col min="14855" max="15104" width="9" style="113"/>
    <col min="15105" max="15105" width="6.5703125" style="113" bestFit="1" customWidth="1"/>
    <col min="15106" max="15106" width="41.42578125" style="113" customWidth="1"/>
    <col min="15107" max="15107" width="6" style="113" bestFit="1" customWidth="1"/>
    <col min="15108" max="15108" width="3.5703125" style="113" customWidth="1"/>
    <col min="15109" max="15109" width="15.42578125" style="113" customWidth="1"/>
    <col min="15110" max="15110" width="13.42578125" style="113" customWidth="1"/>
    <col min="15111" max="15360" width="9" style="113"/>
    <col min="15361" max="15361" width="6.5703125" style="113" bestFit="1" customWidth="1"/>
    <col min="15362" max="15362" width="41.42578125" style="113" customWidth="1"/>
    <col min="15363" max="15363" width="6" style="113" bestFit="1" customWidth="1"/>
    <col min="15364" max="15364" width="3.5703125" style="113" customWidth="1"/>
    <col min="15365" max="15365" width="15.42578125" style="113" customWidth="1"/>
    <col min="15366" max="15366" width="13.42578125" style="113" customWidth="1"/>
    <col min="15367" max="15616" width="9" style="113"/>
    <col min="15617" max="15617" width="6.5703125" style="113" bestFit="1" customWidth="1"/>
    <col min="15618" max="15618" width="41.42578125" style="113" customWidth="1"/>
    <col min="15619" max="15619" width="6" style="113" bestFit="1" customWidth="1"/>
    <col min="15620" max="15620" width="3.5703125" style="113" customWidth="1"/>
    <col min="15621" max="15621" width="15.42578125" style="113" customWidth="1"/>
    <col min="15622" max="15622" width="13.42578125" style="113" customWidth="1"/>
    <col min="15623" max="15872" width="9" style="113"/>
    <col min="15873" max="15873" width="6.5703125" style="113" bestFit="1" customWidth="1"/>
    <col min="15874" max="15874" width="41.42578125" style="113" customWidth="1"/>
    <col min="15875" max="15875" width="6" style="113" bestFit="1" customWidth="1"/>
    <col min="15876" max="15876" width="3.5703125" style="113" customWidth="1"/>
    <col min="15877" max="15877" width="15.42578125" style="113" customWidth="1"/>
    <col min="15878" max="15878" width="13.42578125" style="113" customWidth="1"/>
    <col min="15879" max="16128" width="9" style="113"/>
    <col min="16129" max="16129" width="6.5703125" style="113" bestFit="1" customWidth="1"/>
    <col min="16130" max="16130" width="41.42578125" style="113" customWidth="1"/>
    <col min="16131" max="16131" width="6" style="113" bestFit="1" customWidth="1"/>
    <col min="16132" max="16132" width="3.5703125" style="113" customWidth="1"/>
    <col min="16133" max="16133" width="15.42578125" style="113" customWidth="1"/>
    <col min="16134" max="16134" width="13.42578125" style="113" customWidth="1"/>
    <col min="16135" max="16384" width="9" style="113"/>
  </cols>
  <sheetData>
    <row r="1" spans="1:7" x14ac:dyDescent="0.2">
      <c r="A1" s="27" t="s">
        <v>144</v>
      </c>
      <c r="B1" s="264" t="s">
        <v>5</v>
      </c>
      <c r="C1" s="265"/>
      <c r="D1" s="264"/>
      <c r="E1" s="275"/>
      <c r="F1" s="275"/>
    </row>
    <row r="2" spans="1:7" x14ac:dyDescent="0.2">
      <c r="A2" s="27" t="s">
        <v>145</v>
      </c>
      <c r="B2" s="264" t="s">
        <v>27</v>
      </c>
      <c r="C2" s="265"/>
      <c r="D2" s="264"/>
      <c r="E2" s="275"/>
      <c r="F2" s="275"/>
    </row>
    <row r="3" spans="1:7" x14ac:dyDescent="0.2">
      <c r="A3" s="27" t="s">
        <v>148</v>
      </c>
      <c r="B3" s="264" t="s">
        <v>406</v>
      </c>
      <c r="C3" s="265"/>
      <c r="D3" s="264"/>
      <c r="E3" s="275"/>
      <c r="F3" s="275"/>
    </row>
    <row r="4" spans="1:7" x14ac:dyDescent="0.2">
      <c r="A4" s="268"/>
      <c r="B4" s="264"/>
      <c r="C4" s="265"/>
      <c r="D4" s="264"/>
      <c r="E4" s="275"/>
      <c r="F4" s="275"/>
    </row>
    <row r="5" spans="1:7" s="32" customFormat="1" ht="76.5" x14ac:dyDescent="0.2">
      <c r="A5" s="59" t="s">
        <v>0</v>
      </c>
      <c r="B5" s="269" t="s">
        <v>8</v>
      </c>
      <c r="C5" s="276" t="s">
        <v>6</v>
      </c>
      <c r="D5" s="277" t="s">
        <v>7</v>
      </c>
      <c r="E5" s="62" t="s">
        <v>10</v>
      </c>
      <c r="F5" s="62" t="s">
        <v>11</v>
      </c>
    </row>
    <row r="6" spans="1:7" s="191" customFormat="1" x14ac:dyDescent="0.2">
      <c r="A6" s="278">
        <v>1</v>
      </c>
      <c r="B6" s="279"/>
      <c r="C6" s="280"/>
      <c r="D6" s="281"/>
      <c r="E6" s="282"/>
      <c r="F6" s="282"/>
    </row>
    <row r="7" spans="1:7" x14ac:dyDescent="0.2">
      <c r="A7" s="283"/>
      <c r="B7" s="284" t="s">
        <v>406</v>
      </c>
      <c r="C7" s="285">
        <v>6</v>
      </c>
      <c r="D7" s="286" t="s">
        <v>1</v>
      </c>
      <c r="E7" s="287"/>
      <c r="F7" s="288">
        <f>C7*E7</f>
        <v>0</v>
      </c>
      <c r="G7" s="289"/>
    </row>
    <row r="8" spans="1:7" x14ac:dyDescent="0.2">
      <c r="A8" s="290"/>
      <c r="B8" s="286"/>
      <c r="C8" s="291"/>
      <c r="D8" s="286"/>
      <c r="E8" s="292"/>
      <c r="F8" s="293"/>
      <c r="G8" s="289"/>
    </row>
    <row r="9" spans="1:7" x14ac:dyDescent="0.2">
      <c r="A9" s="294"/>
      <c r="B9" s="295" t="s">
        <v>407</v>
      </c>
      <c r="C9" s="296"/>
      <c r="D9" s="297"/>
      <c r="E9" s="298"/>
      <c r="F9" s="298">
        <f>SUM(F13:F74)</f>
        <v>0</v>
      </c>
      <c r="G9" s="289"/>
    </row>
    <row r="10" spans="1:7" x14ac:dyDescent="0.2">
      <c r="A10" s="299"/>
      <c r="B10" s="300"/>
      <c r="C10" s="301"/>
      <c r="D10" s="302"/>
      <c r="E10" s="303"/>
      <c r="F10" s="303"/>
    </row>
    <row r="11" spans="1:7" x14ac:dyDescent="0.2">
      <c r="A11" s="114">
        <f>COUNT(A6+1)</f>
        <v>1</v>
      </c>
      <c r="B11" s="304" t="s">
        <v>378</v>
      </c>
      <c r="C11" s="305"/>
      <c r="D11" s="306"/>
      <c r="E11" s="307"/>
      <c r="F11" s="307"/>
    </row>
    <row r="12" spans="1:7" ht="25.5" x14ac:dyDescent="0.2">
      <c r="A12" s="114"/>
      <c r="B12" s="308" t="s">
        <v>379</v>
      </c>
      <c r="C12" s="120"/>
      <c r="D12" s="309"/>
      <c r="E12" s="310"/>
      <c r="F12" s="310"/>
    </row>
    <row r="13" spans="1:7" ht="14.25" x14ac:dyDescent="0.2">
      <c r="A13" s="114"/>
      <c r="B13" s="311" t="s">
        <v>408</v>
      </c>
      <c r="C13" s="45">
        <v>200</v>
      </c>
      <c r="D13" s="309" t="s">
        <v>9</v>
      </c>
      <c r="E13" s="125"/>
      <c r="F13" s="36">
        <f>C13*E13</f>
        <v>0</v>
      </c>
    </row>
    <row r="14" spans="1:7" x14ac:dyDescent="0.2">
      <c r="A14" s="127"/>
      <c r="B14" s="312"/>
      <c r="C14" s="46"/>
      <c r="D14" s="313"/>
      <c r="E14" s="130"/>
      <c r="F14" s="130"/>
    </row>
    <row r="15" spans="1:7" x14ac:dyDescent="0.2">
      <c r="A15" s="131"/>
      <c r="B15" s="314"/>
      <c r="C15" s="72"/>
      <c r="D15" s="315"/>
      <c r="E15" s="316"/>
      <c r="F15" s="317"/>
    </row>
    <row r="16" spans="1:7" x14ac:dyDescent="0.2">
      <c r="A16" s="114">
        <f>COUNT($A$11:A14)+1</f>
        <v>2</v>
      </c>
      <c r="B16" s="304" t="s">
        <v>409</v>
      </c>
      <c r="C16" s="45"/>
      <c r="D16" s="309"/>
      <c r="E16" s="318"/>
      <c r="F16" s="310"/>
    </row>
    <row r="17" spans="1:6" ht="25.5" x14ac:dyDescent="0.2">
      <c r="A17" s="114"/>
      <c r="B17" s="145" t="s">
        <v>410</v>
      </c>
      <c r="C17" s="45"/>
      <c r="D17" s="309"/>
      <c r="E17" s="318"/>
      <c r="F17" s="310"/>
    </row>
    <row r="18" spans="1:6" x14ac:dyDescent="0.2">
      <c r="A18" s="114"/>
      <c r="B18" s="311" t="s">
        <v>411</v>
      </c>
      <c r="C18" s="45">
        <v>3</v>
      </c>
      <c r="D18" s="309" t="s">
        <v>1</v>
      </c>
      <c r="E18" s="125"/>
      <c r="F18" s="126">
        <f t="shared" ref="F18:F19" si="0">C18*E18</f>
        <v>0</v>
      </c>
    </row>
    <row r="19" spans="1:6" x14ac:dyDescent="0.2">
      <c r="A19" s="114"/>
      <c r="B19" s="311" t="s">
        <v>412</v>
      </c>
      <c r="C19" s="45">
        <v>3</v>
      </c>
      <c r="D19" s="309" t="s">
        <v>1</v>
      </c>
      <c r="E19" s="125"/>
      <c r="F19" s="126">
        <f t="shared" si="0"/>
        <v>0</v>
      </c>
    </row>
    <row r="20" spans="1:6" x14ac:dyDescent="0.2">
      <c r="A20" s="127"/>
      <c r="B20" s="312"/>
      <c r="C20" s="46"/>
      <c r="D20" s="313"/>
      <c r="E20" s="130"/>
      <c r="F20" s="130"/>
    </row>
    <row r="21" spans="1:6" x14ac:dyDescent="0.2">
      <c r="A21" s="131"/>
      <c r="B21" s="319"/>
      <c r="C21" s="72"/>
      <c r="D21" s="315"/>
      <c r="E21" s="316"/>
      <c r="F21" s="134"/>
    </row>
    <row r="22" spans="1:6" x14ac:dyDescent="0.2">
      <c r="A22" s="114">
        <f>COUNT($A$11:A21)+1</f>
        <v>3</v>
      </c>
      <c r="B22" s="320" t="s">
        <v>413</v>
      </c>
      <c r="C22" s="45"/>
      <c r="D22" s="321"/>
      <c r="E22" s="126"/>
      <c r="F22" s="322"/>
    </row>
    <row r="23" spans="1:6" ht="38.25" x14ac:dyDescent="0.2">
      <c r="A23" s="114"/>
      <c r="B23" s="39" t="s">
        <v>414</v>
      </c>
      <c r="C23" s="45"/>
      <c r="D23" s="323"/>
      <c r="E23" s="36"/>
      <c r="F23" s="36"/>
    </row>
    <row r="24" spans="1:6" x14ac:dyDescent="0.2">
      <c r="A24" s="114"/>
      <c r="B24" s="324" t="s">
        <v>415</v>
      </c>
      <c r="C24" s="45">
        <v>6</v>
      </c>
      <c r="D24" s="323" t="s">
        <v>1</v>
      </c>
      <c r="E24" s="125"/>
      <c r="F24" s="126">
        <f>C24*E24</f>
        <v>0</v>
      </c>
    </row>
    <row r="25" spans="1:6" x14ac:dyDescent="0.2">
      <c r="A25" s="127"/>
      <c r="B25" s="325"/>
      <c r="C25" s="46"/>
      <c r="D25" s="326"/>
      <c r="E25" s="130"/>
      <c r="F25" s="130"/>
    </row>
    <row r="26" spans="1:6" x14ac:dyDescent="0.2">
      <c r="A26" s="131"/>
      <c r="B26" s="319"/>
      <c r="C26" s="72"/>
      <c r="D26" s="315"/>
      <c r="E26" s="316"/>
      <c r="F26" s="134"/>
    </row>
    <row r="27" spans="1:6" x14ac:dyDescent="0.2">
      <c r="A27" s="114">
        <f>COUNT($A$11:A26)+1</f>
        <v>4</v>
      </c>
      <c r="B27" s="304" t="s">
        <v>416</v>
      </c>
      <c r="C27" s="45"/>
      <c r="D27" s="309"/>
      <c r="E27" s="318"/>
      <c r="F27" s="126"/>
    </row>
    <row r="28" spans="1:6" x14ac:dyDescent="0.2">
      <c r="A28" s="146"/>
      <c r="B28" s="145" t="s">
        <v>417</v>
      </c>
      <c r="C28" s="45"/>
      <c r="D28" s="309"/>
      <c r="E28" s="318"/>
      <c r="F28" s="310"/>
    </row>
    <row r="29" spans="1:6" x14ac:dyDescent="0.2">
      <c r="A29" s="114"/>
      <c r="B29" s="311" t="s">
        <v>418</v>
      </c>
      <c r="C29" s="45">
        <v>6</v>
      </c>
      <c r="D29" s="309" t="s">
        <v>1</v>
      </c>
      <c r="E29" s="125"/>
      <c r="F29" s="126">
        <f>C29*E29</f>
        <v>0</v>
      </c>
    </row>
    <row r="30" spans="1:6" x14ac:dyDescent="0.2">
      <c r="A30" s="127"/>
      <c r="B30" s="312"/>
      <c r="C30" s="46"/>
      <c r="D30" s="313"/>
      <c r="E30" s="130"/>
      <c r="F30" s="130"/>
    </row>
    <row r="31" spans="1:6" x14ac:dyDescent="0.2">
      <c r="A31" s="131"/>
      <c r="B31" s="314"/>
      <c r="C31" s="72"/>
      <c r="D31" s="315"/>
      <c r="E31" s="316"/>
      <c r="F31" s="317"/>
    </row>
    <row r="32" spans="1:6" x14ac:dyDescent="0.2">
      <c r="A32" s="114">
        <f>COUNT($A$11:A31)+1</f>
        <v>5</v>
      </c>
      <c r="B32" s="304" t="s">
        <v>419</v>
      </c>
      <c r="C32" s="45"/>
      <c r="D32" s="309"/>
      <c r="E32" s="318"/>
      <c r="F32" s="310"/>
    </row>
    <row r="33" spans="1:6" x14ac:dyDescent="0.2">
      <c r="A33" s="114"/>
      <c r="B33" s="145" t="s">
        <v>420</v>
      </c>
      <c r="C33" s="45"/>
      <c r="D33" s="309"/>
      <c r="E33" s="318"/>
      <c r="F33" s="310"/>
    </row>
    <row r="34" spans="1:6" x14ac:dyDescent="0.2">
      <c r="A34" s="114"/>
      <c r="B34" s="311" t="s">
        <v>418</v>
      </c>
      <c r="C34" s="45">
        <v>6</v>
      </c>
      <c r="D34" s="309" t="s">
        <v>1</v>
      </c>
      <c r="E34" s="125"/>
      <c r="F34" s="126">
        <f>C34*E34</f>
        <v>0</v>
      </c>
    </row>
    <row r="35" spans="1:6" x14ac:dyDescent="0.2">
      <c r="A35" s="127"/>
      <c r="B35" s="312"/>
      <c r="C35" s="46"/>
      <c r="D35" s="313"/>
      <c r="E35" s="130"/>
      <c r="F35" s="130"/>
    </row>
    <row r="36" spans="1:6" x14ac:dyDescent="0.2">
      <c r="A36" s="131"/>
      <c r="B36" s="314" t="s">
        <v>421</v>
      </c>
      <c r="C36" s="72"/>
      <c r="D36" s="315"/>
      <c r="E36" s="316"/>
      <c r="F36" s="317"/>
    </row>
    <row r="37" spans="1:6" x14ac:dyDescent="0.2">
      <c r="A37" s="114">
        <f>COUNT($A$11:A36)+1</f>
        <v>6</v>
      </c>
      <c r="B37" s="304" t="s">
        <v>307</v>
      </c>
      <c r="C37" s="45"/>
      <c r="D37" s="309"/>
      <c r="E37" s="318"/>
      <c r="F37" s="310"/>
    </row>
    <row r="38" spans="1:6" ht="25.5" x14ac:dyDescent="0.2">
      <c r="A38" s="114"/>
      <c r="B38" s="145" t="s">
        <v>308</v>
      </c>
      <c r="C38" s="45"/>
      <c r="D38" s="309"/>
      <c r="E38" s="318"/>
      <c r="F38" s="310"/>
    </row>
    <row r="39" spans="1:6" x14ac:dyDescent="0.2">
      <c r="A39" s="114"/>
      <c r="B39" s="311" t="s">
        <v>422</v>
      </c>
      <c r="C39" s="45">
        <v>45</v>
      </c>
      <c r="D39" s="309" t="s">
        <v>1</v>
      </c>
      <c r="E39" s="125"/>
      <c r="F39" s="126">
        <f>C39*E39</f>
        <v>0</v>
      </c>
    </row>
    <row r="40" spans="1:6" x14ac:dyDescent="0.2">
      <c r="A40" s="127"/>
      <c r="B40" s="312"/>
      <c r="C40" s="46"/>
      <c r="D40" s="313"/>
      <c r="E40" s="130"/>
      <c r="F40" s="130"/>
    </row>
    <row r="41" spans="1:6" x14ac:dyDescent="0.2">
      <c r="A41" s="131"/>
      <c r="B41" s="319"/>
      <c r="C41" s="72"/>
      <c r="D41" s="315"/>
      <c r="E41" s="316"/>
      <c r="F41" s="134"/>
    </row>
    <row r="42" spans="1:6" x14ac:dyDescent="0.2">
      <c r="A42" s="114">
        <f>COUNT($A$11:A41)+1</f>
        <v>7</v>
      </c>
      <c r="B42" s="304" t="s">
        <v>423</v>
      </c>
      <c r="C42" s="45"/>
      <c r="D42" s="309"/>
      <c r="E42" s="318"/>
      <c r="F42" s="126"/>
    </row>
    <row r="43" spans="1:6" ht="76.5" x14ac:dyDescent="0.2">
      <c r="A43" s="114"/>
      <c r="B43" s="327" t="s">
        <v>424</v>
      </c>
      <c r="C43" s="45"/>
      <c r="D43" s="309"/>
      <c r="E43" s="318"/>
      <c r="F43" s="310"/>
    </row>
    <row r="44" spans="1:6" x14ac:dyDescent="0.2">
      <c r="A44" s="114"/>
      <c r="B44" s="311" t="s">
        <v>425</v>
      </c>
      <c r="C44" s="45">
        <v>1</v>
      </c>
      <c r="D44" s="309" t="s">
        <v>1</v>
      </c>
      <c r="E44" s="125"/>
      <c r="F44" s="126">
        <f>C44*E44</f>
        <v>0</v>
      </c>
    </row>
    <row r="45" spans="1:6" x14ac:dyDescent="0.2">
      <c r="A45" s="127"/>
      <c r="B45" s="312"/>
      <c r="C45" s="46"/>
      <c r="D45" s="313"/>
      <c r="E45" s="130"/>
      <c r="F45" s="130"/>
    </row>
    <row r="46" spans="1:6" x14ac:dyDescent="0.2">
      <c r="A46" s="131"/>
      <c r="B46" s="319"/>
      <c r="C46" s="72"/>
      <c r="D46" s="315"/>
      <c r="E46" s="316"/>
      <c r="F46" s="134"/>
    </row>
    <row r="47" spans="1:6" x14ac:dyDescent="0.2">
      <c r="A47" s="114">
        <f>COUNT($A$11:A46)+1</f>
        <v>8</v>
      </c>
      <c r="B47" s="304" t="s">
        <v>426</v>
      </c>
      <c r="C47" s="45"/>
      <c r="D47" s="309"/>
      <c r="E47" s="318"/>
      <c r="F47" s="126"/>
    </row>
    <row r="48" spans="1:6" ht="165.75" x14ac:dyDescent="0.2">
      <c r="A48" s="114"/>
      <c r="B48" s="327" t="s">
        <v>427</v>
      </c>
      <c r="C48" s="45"/>
      <c r="D48" s="309"/>
      <c r="E48" s="205"/>
      <c r="F48" s="205"/>
    </row>
    <row r="49" spans="1:6" x14ac:dyDescent="0.2">
      <c r="A49" s="114"/>
      <c r="B49" s="311" t="s">
        <v>428</v>
      </c>
      <c r="C49" s="45">
        <v>1</v>
      </c>
      <c r="D49" s="309" t="s">
        <v>1</v>
      </c>
      <c r="E49" s="125"/>
      <c r="F49" s="126">
        <f>C49*E49</f>
        <v>0</v>
      </c>
    </row>
    <row r="50" spans="1:6" x14ac:dyDescent="0.2">
      <c r="A50" s="127"/>
      <c r="B50" s="312"/>
      <c r="C50" s="46"/>
      <c r="D50" s="313"/>
      <c r="E50" s="130"/>
      <c r="F50" s="130"/>
    </row>
    <row r="51" spans="1:6" x14ac:dyDescent="0.2">
      <c r="A51" s="131"/>
      <c r="B51" s="319"/>
      <c r="C51" s="72"/>
      <c r="D51" s="315"/>
      <c r="E51" s="316"/>
      <c r="F51" s="134"/>
    </row>
    <row r="52" spans="1:6" x14ac:dyDescent="0.2">
      <c r="A52" s="114">
        <f>COUNT($A$11:A51)+1</f>
        <v>9</v>
      </c>
      <c r="B52" s="304" t="s">
        <v>429</v>
      </c>
      <c r="C52" s="45"/>
      <c r="D52" s="309"/>
      <c r="E52" s="318"/>
      <c r="F52" s="126"/>
    </row>
    <row r="53" spans="1:6" ht="153" x14ac:dyDescent="0.2">
      <c r="A53" s="114"/>
      <c r="B53" s="327" t="s">
        <v>430</v>
      </c>
      <c r="C53" s="45"/>
      <c r="D53" s="309"/>
      <c r="E53" s="205"/>
      <c r="F53" s="205"/>
    </row>
    <row r="54" spans="1:6" x14ac:dyDescent="0.2">
      <c r="A54" s="114"/>
      <c r="B54" s="311" t="s">
        <v>428</v>
      </c>
      <c r="C54" s="45">
        <v>3</v>
      </c>
      <c r="D54" s="309" t="s">
        <v>1</v>
      </c>
      <c r="E54" s="125"/>
      <c r="F54" s="126">
        <f>C54*E54</f>
        <v>0</v>
      </c>
    </row>
    <row r="55" spans="1:6" x14ac:dyDescent="0.2">
      <c r="A55" s="127"/>
      <c r="B55" s="312"/>
      <c r="C55" s="46"/>
      <c r="D55" s="313"/>
      <c r="E55" s="130"/>
      <c r="F55" s="130"/>
    </row>
    <row r="56" spans="1:6" x14ac:dyDescent="0.2">
      <c r="A56" s="131"/>
      <c r="B56" s="319"/>
      <c r="C56" s="72"/>
      <c r="D56" s="315"/>
      <c r="E56" s="316"/>
      <c r="F56" s="134"/>
    </row>
    <row r="57" spans="1:6" x14ac:dyDescent="0.2">
      <c r="A57" s="114">
        <f>COUNT($A$11:A56)+1</f>
        <v>10</v>
      </c>
      <c r="B57" s="328" t="s">
        <v>431</v>
      </c>
      <c r="C57" s="45"/>
      <c r="D57" s="323"/>
      <c r="E57" s="36"/>
      <c r="F57" s="36"/>
    </row>
    <row r="58" spans="1:6" x14ac:dyDescent="0.2">
      <c r="A58" s="114"/>
      <c r="B58" s="145" t="s">
        <v>432</v>
      </c>
      <c r="C58" s="45"/>
      <c r="D58" s="323"/>
      <c r="E58" s="329"/>
      <c r="F58" s="330"/>
    </row>
    <row r="59" spans="1:6" x14ac:dyDescent="0.2">
      <c r="A59" s="114"/>
      <c r="B59" s="331" t="s">
        <v>422</v>
      </c>
      <c r="C59" s="45">
        <v>1</v>
      </c>
      <c r="D59" s="323" t="s">
        <v>1</v>
      </c>
      <c r="E59" s="125"/>
      <c r="F59" s="36">
        <f>C59*E59</f>
        <v>0</v>
      </c>
    </row>
    <row r="60" spans="1:6" x14ac:dyDescent="0.2">
      <c r="A60" s="127"/>
      <c r="B60" s="332"/>
      <c r="C60" s="46"/>
      <c r="D60" s="326"/>
      <c r="E60" s="130"/>
      <c r="F60" s="48"/>
    </row>
    <row r="61" spans="1:6" x14ac:dyDescent="0.2">
      <c r="A61" s="131"/>
      <c r="B61" s="333"/>
      <c r="C61" s="72"/>
      <c r="D61" s="334"/>
      <c r="E61" s="74"/>
      <c r="F61" s="74"/>
    </row>
    <row r="62" spans="1:6" x14ac:dyDescent="0.2">
      <c r="A62" s="114">
        <f>COUNT($A$11:A60)+1</f>
        <v>11</v>
      </c>
      <c r="B62" s="304" t="s">
        <v>96</v>
      </c>
      <c r="C62" s="45"/>
      <c r="D62" s="309"/>
      <c r="E62" s="310"/>
      <c r="F62" s="310"/>
    </row>
    <row r="63" spans="1:6" ht="38.25" x14ac:dyDescent="0.2">
      <c r="A63" s="114"/>
      <c r="B63" s="327" t="s">
        <v>433</v>
      </c>
      <c r="C63" s="45"/>
      <c r="D63" s="309"/>
      <c r="E63" s="310"/>
      <c r="F63" s="310"/>
    </row>
    <row r="64" spans="1:6" ht="14.25" x14ac:dyDescent="0.2">
      <c r="A64" s="114"/>
      <c r="B64" s="335"/>
      <c r="C64" s="45">
        <v>200</v>
      </c>
      <c r="D64" s="309" t="s">
        <v>9</v>
      </c>
      <c r="E64" s="125"/>
      <c r="F64" s="126">
        <f>C64*E64</f>
        <v>0</v>
      </c>
    </row>
    <row r="65" spans="1:6" x14ac:dyDescent="0.2">
      <c r="A65" s="127"/>
      <c r="B65" s="336"/>
      <c r="C65" s="46"/>
      <c r="D65" s="313"/>
      <c r="E65" s="130"/>
      <c r="F65" s="130"/>
    </row>
    <row r="66" spans="1:6" x14ac:dyDescent="0.2">
      <c r="A66" s="131"/>
      <c r="B66" s="314"/>
      <c r="C66" s="143"/>
      <c r="D66" s="315"/>
      <c r="E66" s="317"/>
      <c r="F66" s="317"/>
    </row>
    <row r="67" spans="1:6" x14ac:dyDescent="0.2">
      <c r="A67" s="114">
        <f>COUNT($A$11:A66)+1</f>
        <v>12</v>
      </c>
      <c r="B67" s="304" t="s">
        <v>434</v>
      </c>
      <c r="C67" s="120"/>
      <c r="D67" s="309"/>
      <c r="E67" s="310"/>
      <c r="F67" s="310"/>
    </row>
    <row r="68" spans="1:6" ht="25.5" x14ac:dyDescent="0.2">
      <c r="A68" s="114"/>
      <c r="B68" s="327" t="s">
        <v>435</v>
      </c>
      <c r="C68" s="120"/>
      <c r="D68" s="309"/>
      <c r="E68" s="310"/>
      <c r="F68" s="310"/>
    </row>
    <row r="69" spans="1:6" x14ac:dyDescent="0.2">
      <c r="A69" s="114"/>
      <c r="B69" s="335"/>
      <c r="C69" s="337"/>
      <c r="D69" s="338">
        <v>0.03</v>
      </c>
      <c r="E69" s="310"/>
      <c r="F69" s="126">
        <f>D69*(SUM(F13:F64))</f>
        <v>0</v>
      </c>
    </row>
    <row r="70" spans="1:6" x14ac:dyDescent="0.2">
      <c r="A70" s="127"/>
      <c r="B70" s="336"/>
      <c r="C70" s="339"/>
      <c r="D70" s="340"/>
      <c r="E70" s="341"/>
      <c r="F70" s="130"/>
    </row>
    <row r="71" spans="1:6" x14ac:dyDescent="0.2">
      <c r="A71" s="131"/>
      <c r="B71" s="314"/>
      <c r="C71" s="143"/>
      <c r="D71" s="315"/>
      <c r="E71" s="317"/>
      <c r="F71" s="317"/>
    </row>
    <row r="72" spans="1:6" x14ac:dyDescent="0.2">
      <c r="A72" s="135">
        <f>COUNT($A$11:A71)+1</f>
        <v>13</v>
      </c>
      <c r="B72" s="304" t="s">
        <v>17</v>
      </c>
      <c r="C72" s="120"/>
      <c r="D72" s="309"/>
      <c r="E72" s="310"/>
      <c r="F72" s="310"/>
    </row>
    <row r="73" spans="1:6" ht="38.25" x14ac:dyDescent="0.2">
      <c r="A73" s="114"/>
      <c r="B73" s="327" t="s">
        <v>318</v>
      </c>
      <c r="C73" s="120"/>
      <c r="D73" s="309"/>
      <c r="E73" s="310"/>
      <c r="F73" s="126"/>
    </row>
    <row r="74" spans="1:6" x14ac:dyDescent="0.2">
      <c r="A74" s="146"/>
      <c r="B74" s="335"/>
      <c r="C74" s="337"/>
      <c r="D74" s="338">
        <v>0.1</v>
      </c>
      <c r="E74" s="310"/>
      <c r="F74" s="126">
        <f>D74*(SUM(F13:F64))</f>
        <v>0</v>
      </c>
    </row>
    <row r="75" spans="1:6" x14ac:dyDescent="0.2">
      <c r="A75" s="147"/>
      <c r="B75" s="336"/>
      <c r="C75" s="142"/>
      <c r="D75" s="313"/>
      <c r="E75" s="341"/>
      <c r="F75" s="341"/>
    </row>
    <row r="76" spans="1:6" x14ac:dyDescent="0.2">
      <c r="A76" s="271"/>
      <c r="B76" s="179" t="s">
        <v>319</v>
      </c>
      <c r="C76" s="272"/>
      <c r="D76" s="181"/>
      <c r="E76" s="182" t="s">
        <v>13</v>
      </c>
      <c r="F76" s="183">
        <f>SUM(F13:F74)</f>
        <v>0</v>
      </c>
    </row>
  </sheetData>
  <sheetProtection algorithmName="SHA-512" hashValue="eN8bgXR9a5Y0cqQQK7quKtp0RQDdqcLQxpBSTVCGzIxlA7shosHyOn874Uu9jhGhN9JeQjJs7FWeMDZGeZ29zw==" saltValue="BUUutIZ39ZvgQ85cq5PKYQ==" spinCount="100000" sheet="1" formatCells="0" formatColumns="0" formatRows="0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40" max="16383" man="1"/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view="pageBreakPreview" zoomScaleNormal="100" zoomScaleSheetLayoutView="100" workbookViewId="0">
      <selection activeCell="C10" sqref="C10:F10"/>
    </sheetView>
  </sheetViews>
  <sheetFormatPr defaultColWidth="9.140625" defaultRowHeight="12.75" x14ac:dyDescent="0.2"/>
  <cols>
    <col min="1" max="1" width="5.5703125" style="273" customWidth="1"/>
    <col min="2" max="2" width="50.5703125" style="32" customWidth="1"/>
    <col min="3" max="3" width="7.5703125" style="274" customWidth="1"/>
    <col min="4" max="4" width="4.5703125" style="113" customWidth="1"/>
    <col min="5" max="5" width="11.5703125" style="186" customWidth="1"/>
    <col min="6" max="6" width="12.5703125" style="186" customWidth="1"/>
    <col min="7" max="16384" width="9.140625" style="113"/>
  </cols>
  <sheetData>
    <row r="1" spans="1:6" x14ac:dyDescent="0.2">
      <c r="A1" s="27" t="s">
        <v>144</v>
      </c>
      <c r="B1" s="264" t="s">
        <v>5</v>
      </c>
      <c r="C1" s="265"/>
      <c r="D1" s="266"/>
      <c r="E1" s="267"/>
      <c r="F1" s="267"/>
    </row>
    <row r="2" spans="1:6" x14ac:dyDescent="0.2">
      <c r="A2" s="27" t="s">
        <v>145</v>
      </c>
      <c r="B2" s="264" t="s">
        <v>27</v>
      </c>
      <c r="C2" s="265"/>
      <c r="D2" s="266"/>
      <c r="E2" s="267"/>
      <c r="F2" s="267"/>
    </row>
    <row r="3" spans="1:6" x14ac:dyDescent="0.2">
      <c r="A3" s="27" t="s">
        <v>371</v>
      </c>
      <c r="B3" s="49" t="s">
        <v>436</v>
      </c>
      <c r="C3" s="265"/>
      <c r="D3" s="266"/>
      <c r="E3" s="267"/>
      <c r="F3" s="267"/>
    </row>
    <row r="4" spans="1:6" x14ac:dyDescent="0.2">
      <c r="A4" s="268"/>
      <c r="B4" s="49" t="s">
        <v>437</v>
      </c>
      <c r="C4" s="265"/>
      <c r="D4" s="266"/>
      <c r="E4" s="267"/>
      <c r="F4" s="267"/>
    </row>
    <row r="5" spans="1:6" s="32" customFormat="1" ht="76.5" x14ac:dyDescent="0.2">
      <c r="A5" s="59" t="s">
        <v>0</v>
      </c>
      <c r="B5" s="269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08">
        <v>1</v>
      </c>
      <c r="B6" s="109"/>
      <c r="C6" s="110"/>
      <c r="D6" s="111"/>
      <c r="E6" s="112"/>
      <c r="F6" s="112"/>
    </row>
    <row r="7" spans="1:6" ht="15.75" x14ac:dyDescent="0.25">
      <c r="A7" s="114">
        <f>COUNT(A6+1)</f>
        <v>1</v>
      </c>
      <c r="B7" s="115" t="s">
        <v>378</v>
      </c>
      <c r="C7" s="116"/>
      <c r="D7" s="117"/>
      <c r="E7" s="118"/>
      <c r="F7" s="118"/>
    </row>
    <row r="8" spans="1:6" ht="25.5" x14ac:dyDescent="0.2">
      <c r="A8" s="114"/>
      <c r="B8" s="119" t="s">
        <v>379</v>
      </c>
      <c r="C8" s="120"/>
      <c r="D8" s="121"/>
      <c r="E8" s="122"/>
      <c r="F8" s="122"/>
    </row>
    <row r="9" spans="1:6" ht="14.25" x14ac:dyDescent="0.2">
      <c r="A9" s="114"/>
      <c r="B9" s="123" t="s">
        <v>380</v>
      </c>
      <c r="C9" s="45">
        <v>15</v>
      </c>
      <c r="D9" s="124" t="s">
        <v>9</v>
      </c>
      <c r="E9" s="125"/>
      <c r="F9" s="126">
        <f>C9*E9</f>
        <v>0</v>
      </c>
    </row>
    <row r="10" spans="1:6" x14ac:dyDescent="0.2">
      <c r="A10" s="127"/>
      <c r="B10" s="128"/>
      <c r="C10" s="46"/>
      <c r="D10" s="129"/>
      <c r="E10" s="130"/>
      <c r="F10" s="130"/>
    </row>
    <row r="11" spans="1:6" x14ac:dyDescent="0.2">
      <c r="A11" s="131"/>
      <c r="B11" s="132"/>
      <c r="C11" s="72"/>
      <c r="D11" s="133"/>
      <c r="E11" s="134"/>
      <c r="F11" s="134"/>
    </row>
    <row r="12" spans="1:6" ht="14.25" x14ac:dyDescent="0.2">
      <c r="A12" s="135">
        <f>COUNT($A$7:A11)+1</f>
        <v>2</v>
      </c>
      <c r="B12" s="115" t="s">
        <v>382</v>
      </c>
      <c r="C12" s="45"/>
      <c r="D12" s="121"/>
      <c r="E12" s="122"/>
      <c r="F12" s="122"/>
    </row>
    <row r="13" spans="1:6" ht="14.25" x14ac:dyDescent="0.2">
      <c r="A13" s="114"/>
      <c r="B13" s="136" t="s">
        <v>383</v>
      </c>
      <c r="C13" s="45"/>
      <c r="D13" s="121"/>
      <c r="E13" s="122"/>
      <c r="F13" s="122"/>
    </row>
    <row r="14" spans="1:6" x14ac:dyDescent="0.2">
      <c r="A14" s="114"/>
      <c r="B14" s="123" t="s">
        <v>384</v>
      </c>
      <c r="C14" s="45">
        <v>1</v>
      </c>
      <c r="D14" s="121" t="s">
        <v>1</v>
      </c>
      <c r="E14" s="125"/>
      <c r="F14" s="126">
        <f t="shared" ref="F14" si="0">C14*E14</f>
        <v>0</v>
      </c>
    </row>
    <row r="15" spans="1:6" x14ac:dyDescent="0.2">
      <c r="A15" s="127"/>
      <c r="B15" s="128"/>
      <c r="C15" s="46"/>
      <c r="D15" s="137"/>
      <c r="E15" s="130"/>
      <c r="F15" s="130"/>
    </row>
    <row r="16" spans="1:6" x14ac:dyDescent="0.2">
      <c r="A16" s="131"/>
      <c r="B16" s="34"/>
      <c r="C16" s="72"/>
      <c r="D16" s="138"/>
      <c r="E16" s="139"/>
      <c r="F16" s="139"/>
    </row>
    <row r="17" spans="1:6" ht="14.25" x14ac:dyDescent="0.2">
      <c r="A17" s="135">
        <f>COUNT($A$7:A16)+1</f>
        <v>3</v>
      </c>
      <c r="B17" s="115" t="s">
        <v>386</v>
      </c>
      <c r="C17" s="45"/>
      <c r="D17" s="121"/>
      <c r="E17" s="122"/>
      <c r="F17" s="122"/>
    </row>
    <row r="18" spans="1:6" ht="14.25" x14ac:dyDescent="0.2">
      <c r="A18" s="114"/>
      <c r="B18" s="136" t="s">
        <v>387</v>
      </c>
      <c r="C18" s="45"/>
      <c r="D18" s="121"/>
      <c r="E18" s="122"/>
      <c r="F18" s="122"/>
    </row>
    <row r="19" spans="1:6" x14ac:dyDescent="0.2">
      <c r="A19" s="114"/>
      <c r="B19" s="123" t="s">
        <v>384</v>
      </c>
      <c r="C19" s="45">
        <v>1</v>
      </c>
      <c r="D19" s="121" t="s">
        <v>1</v>
      </c>
      <c r="E19" s="125"/>
      <c r="F19" s="126">
        <f t="shared" ref="F19" si="1">C19*E19</f>
        <v>0</v>
      </c>
    </row>
    <row r="20" spans="1:6" x14ac:dyDescent="0.2">
      <c r="A20" s="127"/>
      <c r="B20" s="128"/>
      <c r="C20" s="46"/>
      <c r="D20" s="137"/>
      <c r="E20" s="130"/>
      <c r="F20" s="130"/>
    </row>
    <row r="21" spans="1:6" x14ac:dyDescent="0.2">
      <c r="A21" s="131"/>
      <c r="B21" s="34"/>
      <c r="C21" s="72"/>
      <c r="D21" s="138"/>
      <c r="E21" s="139"/>
      <c r="F21" s="139"/>
    </row>
    <row r="22" spans="1:6" x14ac:dyDescent="0.2">
      <c r="A22" s="135">
        <f>COUNT($A$7:A21)+1</f>
        <v>4</v>
      </c>
      <c r="B22" s="115" t="s">
        <v>307</v>
      </c>
      <c r="C22" s="45"/>
      <c r="D22" s="121"/>
      <c r="E22" s="122"/>
      <c r="F22" s="122"/>
    </row>
    <row r="23" spans="1:6" ht="25.5" x14ac:dyDescent="0.2">
      <c r="A23" s="114"/>
      <c r="B23" s="136" t="s">
        <v>308</v>
      </c>
      <c r="C23" s="45"/>
      <c r="D23" s="121"/>
      <c r="E23" s="122"/>
      <c r="F23" s="122"/>
    </row>
    <row r="24" spans="1:6" x14ac:dyDescent="0.2">
      <c r="A24" s="114"/>
      <c r="B24" s="123" t="s">
        <v>391</v>
      </c>
      <c r="C24" s="45">
        <v>6</v>
      </c>
      <c r="D24" s="121" t="s">
        <v>1</v>
      </c>
      <c r="E24" s="125"/>
      <c r="F24" s="126">
        <f t="shared" ref="F24" si="2">C24*E24</f>
        <v>0</v>
      </c>
    </row>
    <row r="25" spans="1:6" x14ac:dyDescent="0.2">
      <c r="A25" s="127"/>
      <c r="B25" s="128"/>
      <c r="C25" s="46"/>
      <c r="D25" s="137"/>
      <c r="E25" s="130"/>
      <c r="F25" s="130"/>
    </row>
    <row r="26" spans="1:6" x14ac:dyDescent="0.2">
      <c r="A26" s="131"/>
      <c r="B26" s="34"/>
      <c r="C26" s="72"/>
      <c r="D26" s="138"/>
      <c r="E26" s="134"/>
      <c r="F26" s="139"/>
    </row>
    <row r="27" spans="1:6" x14ac:dyDescent="0.2">
      <c r="A27" s="135">
        <f>COUNT($A$7:A26)+1</f>
        <v>5</v>
      </c>
      <c r="B27" s="115" t="s">
        <v>393</v>
      </c>
      <c r="C27" s="45"/>
      <c r="D27" s="121"/>
      <c r="E27" s="126"/>
      <c r="F27" s="122"/>
    </row>
    <row r="28" spans="1:6" ht="25.5" x14ac:dyDescent="0.2">
      <c r="A28" s="114"/>
      <c r="B28" s="136" t="s">
        <v>394</v>
      </c>
      <c r="C28" s="45"/>
      <c r="D28" s="121"/>
      <c r="E28" s="122"/>
      <c r="F28" s="122"/>
    </row>
    <row r="29" spans="1:6" x14ac:dyDescent="0.2">
      <c r="A29" s="114"/>
      <c r="B29" s="123" t="s">
        <v>390</v>
      </c>
      <c r="C29" s="45">
        <v>1</v>
      </c>
      <c r="D29" s="121" t="s">
        <v>1</v>
      </c>
      <c r="E29" s="125"/>
      <c r="F29" s="126">
        <f t="shared" ref="F29" si="3">C29*E29</f>
        <v>0</v>
      </c>
    </row>
    <row r="30" spans="1:6" x14ac:dyDescent="0.2">
      <c r="A30" s="127"/>
      <c r="B30" s="128"/>
      <c r="C30" s="46"/>
      <c r="D30" s="137"/>
      <c r="E30" s="130"/>
      <c r="F30" s="130"/>
    </row>
    <row r="31" spans="1:6" x14ac:dyDescent="0.2">
      <c r="A31" s="131"/>
      <c r="B31" s="132"/>
      <c r="C31" s="72"/>
      <c r="D31" s="138"/>
      <c r="E31" s="134"/>
      <c r="F31" s="134"/>
    </row>
    <row r="32" spans="1:6" x14ac:dyDescent="0.2">
      <c r="A32" s="135">
        <f>COUNT($A$7:A31)+1</f>
        <v>6</v>
      </c>
      <c r="B32" s="115" t="s">
        <v>395</v>
      </c>
      <c r="C32" s="45"/>
      <c r="D32" s="121"/>
      <c r="E32" s="122"/>
      <c r="F32" s="122"/>
    </row>
    <row r="33" spans="1:6" ht="38.25" x14ac:dyDescent="0.2">
      <c r="A33" s="114"/>
      <c r="B33" s="136" t="s">
        <v>396</v>
      </c>
      <c r="C33" s="45"/>
      <c r="D33" s="121"/>
      <c r="E33" s="122"/>
      <c r="F33" s="122"/>
    </row>
    <row r="34" spans="1:6" x14ac:dyDescent="0.2">
      <c r="A34" s="114"/>
      <c r="B34" s="123" t="s">
        <v>384</v>
      </c>
      <c r="C34" s="45">
        <v>1</v>
      </c>
      <c r="D34" s="121" t="s">
        <v>1</v>
      </c>
      <c r="E34" s="125"/>
      <c r="F34" s="126">
        <f>C34*E34</f>
        <v>0</v>
      </c>
    </row>
    <row r="35" spans="1:6" x14ac:dyDescent="0.2">
      <c r="A35" s="127"/>
      <c r="B35" s="128"/>
      <c r="C35" s="46"/>
      <c r="D35" s="137"/>
      <c r="E35" s="130"/>
      <c r="F35" s="130"/>
    </row>
    <row r="36" spans="1:6" x14ac:dyDescent="0.2">
      <c r="A36" s="131"/>
      <c r="B36" s="132"/>
      <c r="C36" s="72"/>
      <c r="D36" s="138"/>
      <c r="E36" s="134"/>
      <c r="F36" s="134"/>
    </row>
    <row r="37" spans="1:6" x14ac:dyDescent="0.2">
      <c r="A37" s="135">
        <f>COUNT($A$7:A36)+1</f>
        <v>7</v>
      </c>
      <c r="B37" s="115" t="s">
        <v>397</v>
      </c>
      <c r="C37" s="45"/>
      <c r="D37" s="121"/>
      <c r="E37" s="122"/>
      <c r="F37" s="122"/>
    </row>
    <row r="38" spans="1:6" ht="25.5" x14ac:dyDescent="0.2">
      <c r="A38" s="114"/>
      <c r="B38" s="136" t="s">
        <v>398</v>
      </c>
      <c r="C38" s="45"/>
      <c r="D38" s="121"/>
      <c r="E38" s="122"/>
      <c r="F38" s="122"/>
    </row>
    <row r="39" spans="1:6" x14ac:dyDescent="0.2">
      <c r="A39" s="114"/>
      <c r="B39" s="78" t="s">
        <v>399</v>
      </c>
      <c r="C39" s="45">
        <v>1</v>
      </c>
      <c r="D39" s="121" t="s">
        <v>1</v>
      </c>
      <c r="E39" s="125"/>
      <c r="F39" s="126">
        <f>C39*E39</f>
        <v>0</v>
      </c>
    </row>
    <row r="40" spans="1:6" x14ac:dyDescent="0.2">
      <c r="A40" s="127"/>
      <c r="B40" s="141"/>
      <c r="C40" s="46"/>
      <c r="D40" s="137"/>
      <c r="E40" s="130"/>
      <c r="F40" s="130"/>
    </row>
    <row r="41" spans="1:6" x14ac:dyDescent="0.2">
      <c r="A41" s="127"/>
      <c r="B41" s="141"/>
      <c r="C41" s="142"/>
      <c r="D41" s="137"/>
      <c r="E41" s="130"/>
      <c r="F41" s="130"/>
    </row>
    <row r="42" spans="1:6" x14ac:dyDescent="0.2">
      <c r="A42" s="131"/>
      <c r="B42" s="34"/>
      <c r="C42" s="143"/>
      <c r="D42" s="138"/>
      <c r="E42" s="134"/>
      <c r="F42" s="134"/>
    </row>
    <row r="43" spans="1:6" x14ac:dyDescent="0.2">
      <c r="A43" s="135">
        <f>COUNT($A$7:A40)+1</f>
        <v>8</v>
      </c>
      <c r="B43" s="115" t="s">
        <v>313</v>
      </c>
      <c r="C43" s="120"/>
      <c r="D43" s="121"/>
      <c r="E43" s="122"/>
      <c r="F43" s="126"/>
    </row>
    <row r="44" spans="1:6" ht="25.5" x14ac:dyDescent="0.2">
      <c r="A44" s="114"/>
      <c r="B44" s="136" t="s">
        <v>314</v>
      </c>
      <c r="C44" s="120"/>
      <c r="D44" s="121"/>
      <c r="E44" s="122"/>
      <c r="F44" s="126"/>
    </row>
    <row r="45" spans="1:6" ht="14.25" x14ac:dyDescent="0.2">
      <c r="A45" s="114"/>
      <c r="B45" s="78"/>
      <c r="C45" s="120">
        <v>15</v>
      </c>
      <c r="D45" s="124" t="s">
        <v>9</v>
      </c>
      <c r="E45" s="125"/>
      <c r="F45" s="126">
        <f>C45*E45</f>
        <v>0</v>
      </c>
    </row>
    <row r="46" spans="1:6" x14ac:dyDescent="0.2">
      <c r="A46" s="127"/>
      <c r="B46" s="141"/>
      <c r="C46" s="142"/>
      <c r="D46" s="137"/>
      <c r="E46" s="270"/>
      <c r="F46" s="130"/>
    </row>
    <row r="47" spans="1:6" x14ac:dyDescent="0.2">
      <c r="A47" s="131"/>
      <c r="B47" s="34"/>
      <c r="C47" s="143"/>
      <c r="D47" s="138"/>
      <c r="E47" s="134"/>
      <c r="F47" s="134"/>
    </row>
    <row r="48" spans="1:6" x14ac:dyDescent="0.2">
      <c r="A48" s="135">
        <f>COUNT($A$7:A46)+1</f>
        <v>9</v>
      </c>
      <c r="B48" s="115" t="s">
        <v>317</v>
      </c>
      <c r="C48" s="120"/>
      <c r="D48" s="121"/>
      <c r="E48" s="126"/>
      <c r="F48" s="126"/>
    </row>
    <row r="49" spans="1:6" ht="38.25" x14ac:dyDescent="0.2">
      <c r="A49" s="114"/>
      <c r="B49" s="145" t="s">
        <v>318</v>
      </c>
      <c r="C49" s="120"/>
      <c r="D49" s="121"/>
      <c r="E49" s="122"/>
      <c r="F49" s="126"/>
    </row>
    <row r="50" spans="1:6" x14ac:dyDescent="0.2">
      <c r="A50" s="146"/>
      <c r="B50" s="78"/>
      <c r="C50" s="120"/>
      <c r="D50" s="144">
        <v>0.1</v>
      </c>
      <c r="E50" s="122"/>
      <c r="F50" s="126">
        <f>D50*(SUM(F9:F45))</f>
        <v>0</v>
      </c>
    </row>
    <row r="51" spans="1:6" x14ac:dyDescent="0.2">
      <c r="A51" s="147"/>
      <c r="B51" s="141"/>
      <c r="C51" s="142"/>
      <c r="D51" s="137"/>
      <c r="E51" s="130"/>
      <c r="F51" s="130"/>
    </row>
    <row r="52" spans="1:6" x14ac:dyDescent="0.2">
      <c r="A52" s="271"/>
      <c r="B52" s="179" t="s">
        <v>319</v>
      </c>
      <c r="C52" s="272"/>
      <c r="D52" s="181"/>
      <c r="E52" s="182" t="s">
        <v>13</v>
      </c>
      <c r="F52" s="183">
        <f>SUM(F9:F51)</f>
        <v>0</v>
      </c>
    </row>
    <row r="53" spans="1:6" ht="15.75" x14ac:dyDescent="0.25">
      <c r="A53" s="344">
        <v>1</v>
      </c>
      <c r="B53" s="345"/>
      <c r="C53" s="116"/>
      <c r="D53" s="117"/>
      <c r="E53" s="118"/>
      <c r="F53" s="118"/>
    </row>
  </sheetData>
  <sheetProtection algorithmName="SHA-512" hashValue="J/mTsJhwiVgzW3DIe3akPhyMfLBHJkUG6ls4mPt5VGSnZORyqQ/lhrtFVgy2hcJvJ8ujzwdG67fb4MtZUnpmQg==" saltValue="4mETJKeCP2j3rUNXjtubjA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40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22" zoomScaleNormal="100" zoomScaleSheetLayoutView="100" workbookViewId="0">
      <selection activeCell="E53" sqref="E53"/>
    </sheetView>
  </sheetViews>
  <sheetFormatPr defaultColWidth="9.140625" defaultRowHeight="12.75" x14ac:dyDescent="0.2"/>
  <cols>
    <col min="1" max="1" width="5.5703125" style="273" customWidth="1"/>
    <col min="2" max="2" width="50.5703125" style="32" customWidth="1"/>
    <col min="3" max="3" width="7.5703125" style="274" customWidth="1"/>
    <col min="4" max="4" width="4.5703125" style="113" customWidth="1"/>
    <col min="5" max="5" width="11.5703125" style="186" customWidth="1"/>
    <col min="6" max="6" width="12.5703125" style="186" customWidth="1"/>
    <col min="7" max="16384" width="9.140625" style="113"/>
  </cols>
  <sheetData>
    <row r="1" spans="1:6" x14ac:dyDescent="0.2">
      <c r="A1" s="27" t="s">
        <v>144</v>
      </c>
      <c r="B1" s="264" t="s">
        <v>5</v>
      </c>
      <c r="C1" s="265"/>
      <c r="D1" s="266"/>
      <c r="E1" s="267"/>
      <c r="F1" s="267"/>
    </row>
    <row r="2" spans="1:6" x14ac:dyDescent="0.2">
      <c r="A2" s="27" t="s">
        <v>145</v>
      </c>
      <c r="B2" s="264" t="s">
        <v>27</v>
      </c>
      <c r="C2" s="265"/>
      <c r="D2" s="266"/>
      <c r="E2" s="267"/>
      <c r="F2" s="267"/>
    </row>
    <row r="3" spans="1:6" x14ac:dyDescent="0.2">
      <c r="A3" s="27" t="s">
        <v>149</v>
      </c>
      <c r="B3" s="49" t="s">
        <v>438</v>
      </c>
      <c r="C3" s="265"/>
      <c r="D3" s="266"/>
      <c r="E3" s="267"/>
      <c r="F3" s="267"/>
    </row>
    <row r="4" spans="1:6" x14ac:dyDescent="0.2">
      <c r="A4" s="268"/>
      <c r="B4" s="49"/>
      <c r="C4" s="265"/>
      <c r="D4" s="266"/>
      <c r="E4" s="267"/>
      <c r="F4" s="267"/>
    </row>
    <row r="5" spans="1:6" s="32" customFormat="1" ht="76.5" x14ac:dyDescent="0.2">
      <c r="A5" s="59" t="s">
        <v>0</v>
      </c>
      <c r="B5" s="269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08">
        <v>1</v>
      </c>
      <c r="B6" s="109"/>
      <c r="C6" s="110"/>
      <c r="D6" s="111"/>
      <c r="E6" s="112"/>
      <c r="F6" s="112"/>
    </row>
    <row r="7" spans="1:6" ht="15.75" x14ac:dyDescent="0.25">
      <c r="A7" s="114">
        <f>COUNT(A6+1)</f>
        <v>1</v>
      </c>
      <c r="B7" s="115" t="s">
        <v>378</v>
      </c>
      <c r="C7" s="116"/>
      <c r="D7" s="117"/>
      <c r="E7" s="118"/>
      <c r="F7" s="118"/>
    </row>
    <row r="8" spans="1:6" ht="25.5" x14ac:dyDescent="0.2">
      <c r="A8" s="114"/>
      <c r="B8" s="119" t="s">
        <v>379</v>
      </c>
      <c r="C8" s="120"/>
      <c r="D8" s="121"/>
      <c r="E8" s="122"/>
      <c r="F8" s="122"/>
    </row>
    <row r="9" spans="1:6" ht="14.25" x14ac:dyDescent="0.2">
      <c r="A9" s="114"/>
      <c r="B9" s="123" t="s">
        <v>380</v>
      </c>
      <c r="C9" s="45">
        <v>8</v>
      </c>
      <c r="D9" s="124" t="s">
        <v>9</v>
      </c>
      <c r="E9" s="125"/>
      <c r="F9" s="126">
        <f>C9*E9</f>
        <v>0</v>
      </c>
    </row>
    <row r="10" spans="1:6" x14ac:dyDescent="0.2">
      <c r="A10" s="127"/>
      <c r="B10" s="128"/>
      <c r="C10" s="46"/>
      <c r="D10" s="129"/>
      <c r="E10" s="130"/>
      <c r="F10" s="130"/>
    </row>
    <row r="11" spans="1:6" x14ac:dyDescent="0.2">
      <c r="A11" s="131"/>
      <c r="B11" s="132"/>
      <c r="C11" s="72"/>
      <c r="D11" s="133"/>
      <c r="E11" s="134"/>
      <c r="F11" s="134"/>
    </row>
    <row r="12" spans="1:6" ht="14.25" x14ac:dyDescent="0.2">
      <c r="A12" s="135">
        <f>COUNT($A$7:A11)+1</f>
        <v>2</v>
      </c>
      <c r="B12" s="115" t="s">
        <v>382</v>
      </c>
      <c r="C12" s="45"/>
      <c r="D12" s="121"/>
      <c r="E12" s="122"/>
      <c r="F12" s="122"/>
    </row>
    <row r="13" spans="1:6" ht="14.25" x14ac:dyDescent="0.2">
      <c r="A13" s="114"/>
      <c r="B13" s="136" t="s">
        <v>383</v>
      </c>
      <c r="C13" s="45"/>
      <c r="D13" s="121"/>
      <c r="E13" s="122"/>
      <c r="F13" s="122"/>
    </row>
    <row r="14" spans="1:6" x14ac:dyDescent="0.2">
      <c r="A14" s="114"/>
      <c r="B14" s="123" t="s">
        <v>384</v>
      </c>
      <c r="C14" s="45">
        <v>1</v>
      </c>
      <c r="D14" s="121" t="s">
        <v>1</v>
      </c>
      <c r="E14" s="125"/>
      <c r="F14" s="126">
        <f t="shared" ref="F14" si="0">C14*E14</f>
        <v>0</v>
      </c>
    </row>
    <row r="15" spans="1:6" x14ac:dyDescent="0.2">
      <c r="A15" s="127"/>
      <c r="B15" s="128"/>
      <c r="C15" s="46"/>
      <c r="D15" s="137"/>
      <c r="E15" s="130"/>
      <c r="F15" s="130"/>
    </row>
    <row r="16" spans="1:6" x14ac:dyDescent="0.2">
      <c r="A16" s="131"/>
      <c r="B16" s="34"/>
      <c r="C16" s="72"/>
      <c r="D16" s="138"/>
      <c r="E16" s="139"/>
      <c r="F16" s="139"/>
    </row>
    <row r="17" spans="1:6" ht="14.25" x14ac:dyDescent="0.2">
      <c r="A17" s="135">
        <f>COUNT($A$7:A16)+1</f>
        <v>3</v>
      </c>
      <c r="B17" s="115" t="s">
        <v>386</v>
      </c>
      <c r="C17" s="45"/>
      <c r="D17" s="121"/>
      <c r="E17" s="122"/>
      <c r="F17" s="122"/>
    </row>
    <row r="18" spans="1:6" ht="14.25" x14ac:dyDescent="0.2">
      <c r="A18" s="114"/>
      <c r="B18" s="136" t="s">
        <v>387</v>
      </c>
      <c r="C18" s="45"/>
      <c r="D18" s="121"/>
      <c r="E18" s="122"/>
      <c r="F18" s="122"/>
    </row>
    <row r="19" spans="1:6" x14ac:dyDescent="0.2">
      <c r="A19" s="114"/>
      <c r="B19" s="123" t="s">
        <v>384</v>
      </c>
      <c r="C19" s="45">
        <v>1</v>
      </c>
      <c r="D19" s="121" t="s">
        <v>1</v>
      </c>
      <c r="E19" s="125"/>
      <c r="F19" s="126">
        <f t="shared" ref="F19" si="1">C19*E19</f>
        <v>0</v>
      </c>
    </row>
    <row r="20" spans="1:6" x14ac:dyDescent="0.2">
      <c r="A20" s="127"/>
      <c r="B20" s="128"/>
      <c r="C20" s="46"/>
      <c r="D20" s="137"/>
      <c r="E20" s="130"/>
      <c r="F20" s="130"/>
    </row>
    <row r="21" spans="1:6" x14ac:dyDescent="0.2">
      <c r="A21" s="131"/>
      <c r="B21" s="34"/>
      <c r="C21" s="72"/>
      <c r="D21" s="138"/>
      <c r="E21" s="139"/>
      <c r="F21" s="139"/>
    </row>
    <row r="22" spans="1:6" x14ac:dyDescent="0.2">
      <c r="A22" s="135">
        <f>COUNT($A$7:A21)+1</f>
        <v>4</v>
      </c>
      <c r="B22" s="115" t="s">
        <v>307</v>
      </c>
      <c r="C22" s="45"/>
      <c r="D22" s="121"/>
      <c r="E22" s="122"/>
      <c r="F22" s="122"/>
    </row>
    <row r="23" spans="1:6" ht="25.5" x14ac:dyDescent="0.2">
      <c r="A23" s="114"/>
      <c r="B23" s="136" t="s">
        <v>308</v>
      </c>
      <c r="C23" s="45"/>
      <c r="D23" s="121"/>
      <c r="E23" s="122"/>
      <c r="F23" s="122"/>
    </row>
    <row r="24" spans="1:6" x14ac:dyDescent="0.2">
      <c r="A24" s="114"/>
      <c r="B24" s="123" t="s">
        <v>391</v>
      </c>
      <c r="C24" s="45">
        <v>6</v>
      </c>
      <c r="D24" s="121" t="s">
        <v>1</v>
      </c>
      <c r="E24" s="125"/>
      <c r="F24" s="126">
        <f t="shared" ref="F24" si="2">C24*E24</f>
        <v>0</v>
      </c>
    </row>
    <row r="25" spans="1:6" x14ac:dyDescent="0.2">
      <c r="A25" s="127"/>
      <c r="B25" s="128"/>
      <c r="C25" s="46"/>
      <c r="D25" s="137"/>
      <c r="E25" s="130"/>
      <c r="F25" s="130"/>
    </row>
    <row r="26" spans="1:6" x14ac:dyDescent="0.2">
      <c r="A26" s="131"/>
      <c r="B26" s="34"/>
      <c r="C26" s="72"/>
      <c r="D26" s="138"/>
      <c r="E26" s="134"/>
      <c r="F26" s="139"/>
    </row>
    <row r="27" spans="1:6" x14ac:dyDescent="0.2">
      <c r="A27" s="135">
        <f>COUNT($A$7:A26)+1</f>
        <v>5</v>
      </c>
      <c r="B27" s="115" t="s">
        <v>393</v>
      </c>
      <c r="C27" s="45"/>
      <c r="D27" s="121"/>
      <c r="E27" s="126"/>
      <c r="F27" s="122"/>
    </row>
    <row r="28" spans="1:6" ht="25.5" x14ac:dyDescent="0.2">
      <c r="A28" s="114"/>
      <c r="B28" s="136" t="s">
        <v>394</v>
      </c>
      <c r="C28" s="45"/>
      <c r="D28" s="121"/>
      <c r="E28" s="122"/>
      <c r="F28" s="122"/>
    </row>
    <row r="29" spans="1:6" x14ac:dyDescent="0.2">
      <c r="A29" s="114"/>
      <c r="B29" s="123" t="s">
        <v>390</v>
      </c>
      <c r="C29" s="45">
        <v>1</v>
      </c>
      <c r="D29" s="121" t="s">
        <v>1</v>
      </c>
      <c r="E29" s="125"/>
      <c r="F29" s="126">
        <f t="shared" ref="F29" si="3">C29*E29</f>
        <v>0</v>
      </c>
    </row>
    <row r="30" spans="1:6" x14ac:dyDescent="0.2">
      <c r="A30" s="127"/>
      <c r="B30" s="128"/>
      <c r="C30" s="46"/>
      <c r="D30" s="137"/>
      <c r="E30" s="130"/>
      <c r="F30" s="130"/>
    </row>
    <row r="31" spans="1:6" x14ac:dyDescent="0.2">
      <c r="A31" s="131"/>
      <c r="B31" s="132"/>
      <c r="C31" s="72"/>
      <c r="D31" s="138"/>
      <c r="E31" s="134"/>
      <c r="F31" s="134"/>
    </row>
    <row r="32" spans="1:6" x14ac:dyDescent="0.2">
      <c r="A32" s="135">
        <f>COUNT($A$7:A31)+1</f>
        <v>6</v>
      </c>
      <c r="B32" s="115" t="s">
        <v>395</v>
      </c>
      <c r="C32" s="45"/>
      <c r="D32" s="121"/>
      <c r="E32" s="122"/>
      <c r="F32" s="122"/>
    </row>
    <row r="33" spans="1:6" ht="38.25" x14ac:dyDescent="0.2">
      <c r="A33" s="114"/>
      <c r="B33" s="136" t="s">
        <v>396</v>
      </c>
      <c r="C33" s="45"/>
      <c r="D33" s="121"/>
      <c r="E33" s="122"/>
      <c r="F33" s="122"/>
    </row>
    <row r="34" spans="1:6" x14ac:dyDescent="0.2">
      <c r="A34" s="114"/>
      <c r="B34" s="123" t="s">
        <v>384</v>
      </c>
      <c r="C34" s="45">
        <v>1</v>
      </c>
      <c r="D34" s="121" t="s">
        <v>1</v>
      </c>
      <c r="E34" s="125"/>
      <c r="F34" s="126">
        <f>C34*E34</f>
        <v>0</v>
      </c>
    </row>
    <row r="35" spans="1:6" x14ac:dyDescent="0.2">
      <c r="A35" s="127"/>
      <c r="B35" s="128"/>
      <c r="C35" s="46"/>
      <c r="D35" s="137"/>
      <c r="E35" s="130"/>
      <c r="F35" s="130"/>
    </row>
    <row r="36" spans="1:6" x14ac:dyDescent="0.2">
      <c r="A36" s="131"/>
      <c r="B36" s="132"/>
      <c r="C36" s="72"/>
      <c r="D36" s="138"/>
      <c r="E36" s="134"/>
      <c r="F36" s="134"/>
    </row>
    <row r="37" spans="1:6" x14ac:dyDescent="0.2">
      <c r="A37" s="135">
        <f>COUNT($A$7:A36)+1</f>
        <v>7</v>
      </c>
      <c r="B37" s="115" t="s">
        <v>397</v>
      </c>
      <c r="C37" s="45"/>
      <c r="D37" s="121"/>
      <c r="E37" s="122"/>
      <c r="F37" s="122"/>
    </row>
    <row r="38" spans="1:6" ht="25.5" x14ac:dyDescent="0.2">
      <c r="A38" s="114"/>
      <c r="B38" s="136" t="s">
        <v>398</v>
      </c>
      <c r="C38" s="45"/>
      <c r="D38" s="121"/>
      <c r="E38" s="122"/>
      <c r="F38" s="122"/>
    </row>
    <row r="39" spans="1:6" x14ac:dyDescent="0.2">
      <c r="A39" s="114"/>
      <c r="B39" s="78" t="s">
        <v>399</v>
      </c>
      <c r="C39" s="45">
        <v>1</v>
      </c>
      <c r="D39" s="121" t="s">
        <v>1</v>
      </c>
      <c r="E39" s="125"/>
      <c r="F39" s="126">
        <f>C39*E39</f>
        <v>0</v>
      </c>
    </row>
    <row r="40" spans="1:6" x14ac:dyDescent="0.2">
      <c r="A40" s="127"/>
      <c r="B40" s="141"/>
      <c r="C40" s="46"/>
      <c r="D40" s="137"/>
      <c r="E40" s="130"/>
      <c r="F40" s="130"/>
    </row>
    <row r="41" spans="1:6" x14ac:dyDescent="0.2">
      <c r="A41" s="131"/>
      <c r="B41" s="34"/>
      <c r="C41" s="143"/>
      <c r="D41" s="138"/>
      <c r="E41" s="134"/>
      <c r="F41" s="134"/>
    </row>
    <row r="42" spans="1:6" x14ac:dyDescent="0.2">
      <c r="A42" s="135">
        <f>COUNT($A$7:A40)+1</f>
        <v>8</v>
      </c>
      <c r="B42" s="115" t="s">
        <v>313</v>
      </c>
      <c r="C42" s="120"/>
      <c r="D42" s="121"/>
      <c r="E42" s="122"/>
      <c r="F42" s="126"/>
    </row>
    <row r="43" spans="1:6" ht="25.5" x14ac:dyDescent="0.2">
      <c r="A43" s="114"/>
      <c r="B43" s="136" t="s">
        <v>314</v>
      </c>
      <c r="C43" s="120"/>
      <c r="D43" s="121"/>
      <c r="E43" s="122"/>
      <c r="F43" s="126"/>
    </row>
    <row r="44" spans="1:6" ht="14.25" x14ac:dyDescent="0.2">
      <c r="A44" s="114"/>
      <c r="B44" s="78"/>
      <c r="C44" s="120">
        <v>8</v>
      </c>
      <c r="D44" s="124" t="s">
        <v>9</v>
      </c>
      <c r="E44" s="125"/>
      <c r="F44" s="126">
        <f>C44*E44</f>
        <v>0</v>
      </c>
    </row>
    <row r="45" spans="1:6" x14ac:dyDescent="0.2">
      <c r="A45" s="127"/>
      <c r="B45" s="141"/>
      <c r="C45" s="142"/>
      <c r="D45" s="137"/>
      <c r="E45" s="270"/>
      <c r="F45" s="130"/>
    </row>
    <row r="46" spans="1:6" x14ac:dyDescent="0.2">
      <c r="A46" s="131"/>
      <c r="B46" s="34"/>
      <c r="C46" s="143"/>
      <c r="D46" s="138"/>
      <c r="E46" s="134"/>
      <c r="F46" s="134"/>
    </row>
    <row r="47" spans="1:6" x14ac:dyDescent="0.2">
      <c r="A47" s="135">
        <f>COUNT($A$7:A45)+1</f>
        <v>9</v>
      </c>
      <c r="B47" s="115" t="s">
        <v>317</v>
      </c>
      <c r="C47" s="120"/>
      <c r="D47" s="121"/>
      <c r="E47" s="126"/>
      <c r="F47" s="126"/>
    </row>
    <row r="48" spans="1:6" ht="38.25" x14ac:dyDescent="0.2">
      <c r="A48" s="114"/>
      <c r="B48" s="145" t="s">
        <v>318</v>
      </c>
      <c r="C48" s="120"/>
      <c r="D48" s="121"/>
      <c r="E48" s="122"/>
      <c r="F48" s="126"/>
    </row>
    <row r="49" spans="1:6" x14ac:dyDescent="0.2">
      <c r="A49" s="146"/>
      <c r="B49" s="78"/>
      <c r="C49" s="120"/>
      <c r="D49" s="144">
        <v>0.1</v>
      </c>
      <c r="E49" s="122"/>
      <c r="F49" s="126">
        <f>D49*(SUM(F9:F44))</f>
        <v>0</v>
      </c>
    </row>
    <row r="50" spans="1:6" x14ac:dyDescent="0.2">
      <c r="A50" s="147"/>
      <c r="B50" s="141"/>
      <c r="C50" s="142"/>
      <c r="D50" s="137"/>
      <c r="E50" s="130"/>
      <c r="F50" s="130"/>
    </row>
    <row r="51" spans="1:6" x14ac:dyDescent="0.2">
      <c r="A51" s="271"/>
      <c r="B51" s="179" t="s">
        <v>319</v>
      </c>
      <c r="C51" s="272"/>
      <c r="D51" s="181"/>
      <c r="E51" s="182" t="s">
        <v>13</v>
      </c>
      <c r="F51" s="183">
        <f>SUM(F9:F50)</f>
        <v>0</v>
      </c>
    </row>
    <row r="52" spans="1:6" ht="15.75" x14ac:dyDescent="0.25">
      <c r="A52" s="344">
        <v>1</v>
      </c>
      <c r="B52" s="345"/>
      <c r="C52" s="116"/>
      <c r="D52" s="117"/>
      <c r="E52" s="118"/>
      <c r="F52" s="118"/>
    </row>
  </sheetData>
  <sheetProtection algorithmName="SHA-512" hashValue="dvhF8OZ73lYf2SkZVR1ClE4OF422blEhV7nDuSmpR1YFHvu5MSwqKwimleYJxMSF1T8BwXUg9zRA8xfQuiLxfw==" saltValue="ePVYumKEfiEpStFhDc0iHQ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3"/>
  <sheetViews>
    <sheetView showGridLines="0" view="pageBreakPreview" zoomScaleNormal="100" zoomScaleSheetLayoutView="100" workbookViewId="0">
      <selection activeCell="A10" sqref="A10:G10"/>
    </sheetView>
  </sheetViews>
  <sheetFormatPr defaultColWidth="8.85546875" defaultRowHeight="12.75" x14ac:dyDescent="0.2"/>
  <cols>
    <col min="1" max="1" width="6" style="1" customWidth="1"/>
    <col min="2" max="2" width="26.42578125" style="1" customWidth="1"/>
    <col min="3" max="3" width="15.42578125" style="1" customWidth="1"/>
    <col min="4" max="4" width="10" style="1" customWidth="1"/>
    <col min="5" max="5" width="10.140625" style="1" customWidth="1"/>
    <col min="6" max="6" width="10.85546875" style="1" customWidth="1"/>
    <col min="7" max="7" width="11.42578125" style="18" customWidth="1"/>
    <col min="8" max="16384" width="8.85546875" style="1"/>
  </cols>
  <sheetData>
    <row r="1" spans="1:8" s="113" customFormat="1" x14ac:dyDescent="0.2"/>
    <row r="2" spans="1:8" s="113" customFormat="1" ht="26.25" x14ac:dyDescent="0.4">
      <c r="A2" s="148"/>
      <c r="B2" s="400" t="s">
        <v>2</v>
      </c>
      <c r="C2" s="400"/>
      <c r="D2" s="400"/>
      <c r="E2" s="400"/>
      <c r="F2" s="400"/>
      <c r="G2" s="400"/>
    </row>
    <row r="3" spans="1:8" s="113" customFormat="1" ht="16.5" customHeight="1" x14ac:dyDescent="0.4">
      <c r="A3" s="148"/>
      <c r="C3" s="189"/>
      <c r="D3" s="189"/>
    </row>
    <row r="4" spans="1:8" s="113" customFormat="1" ht="18.75" customHeight="1" x14ac:dyDescent="0.4">
      <c r="B4" s="148" t="s">
        <v>279</v>
      </c>
      <c r="C4" s="105" t="s">
        <v>280</v>
      </c>
      <c r="D4" s="189"/>
    </row>
    <row r="5" spans="1:8" s="113" customFormat="1" ht="18.75" customHeight="1" x14ac:dyDescent="0.4">
      <c r="B5" s="148"/>
      <c r="C5" s="105" t="s">
        <v>281</v>
      </c>
      <c r="D5" s="189"/>
    </row>
    <row r="6" spans="1:8" s="113" customFormat="1" ht="18" customHeight="1" x14ac:dyDescent="0.4">
      <c r="B6" s="148" t="s">
        <v>282</v>
      </c>
      <c r="C6" s="105" t="s">
        <v>283</v>
      </c>
      <c r="D6" s="189"/>
    </row>
    <row r="7" spans="1:8" s="113" customFormat="1" ht="18" customHeight="1" x14ac:dyDescent="0.35">
      <c r="A7" s="148"/>
      <c r="C7" s="105" t="s">
        <v>284</v>
      </c>
      <c r="D7" s="190"/>
      <c r="E7" s="191"/>
    </row>
    <row r="8" spans="1:8" s="113" customFormat="1" ht="18" customHeight="1" x14ac:dyDescent="0.35">
      <c r="A8" s="148"/>
      <c r="C8" s="105" t="s">
        <v>285</v>
      </c>
      <c r="D8" s="190"/>
      <c r="E8" s="191"/>
    </row>
    <row r="9" spans="1:8" ht="18.75" customHeight="1" x14ac:dyDescent="0.25">
      <c r="A9" s="410" t="s">
        <v>348</v>
      </c>
      <c r="B9" s="411"/>
      <c r="C9" s="411"/>
      <c r="D9" s="411"/>
      <c r="E9" s="411"/>
      <c r="F9" s="411"/>
      <c r="G9" s="411"/>
    </row>
    <row r="10" spans="1:8" ht="15.75" x14ac:dyDescent="0.25">
      <c r="A10" s="401" t="s">
        <v>286</v>
      </c>
      <c r="B10" s="402"/>
      <c r="C10" s="402"/>
      <c r="D10" s="402"/>
      <c r="E10" s="402"/>
      <c r="F10" s="402"/>
      <c r="G10" s="403"/>
    </row>
    <row r="11" spans="1:8" ht="38.25" x14ac:dyDescent="0.2">
      <c r="A11" s="404" t="s">
        <v>15</v>
      </c>
      <c r="B11" s="391" t="s">
        <v>287</v>
      </c>
      <c r="C11" s="391" t="s">
        <v>288</v>
      </c>
      <c r="D11" s="391" t="s">
        <v>289</v>
      </c>
      <c r="E11" s="391" t="s">
        <v>290</v>
      </c>
      <c r="F11" s="94" t="s">
        <v>291</v>
      </c>
      <c r="G11" s="192" t="s">
        <v>3</v>
      </c>
    </row>
    <row r="12" spans="1:8" x14ac:dyDescent="0.2">
      <c r="A12" s="405"/>
      <c r="B12" s="406"/>
      <c r="C12" s="406"/>
      <c r="D12" s="406"/>
      <c r="E12" s="392"/>
      <c r="F12" s="2" t="s">
        <v>4</v>
      </c>
      <c r="G12" s="193" t="s">
        <v>12</v>
      </c>
    </row>
    <row r="13" spans="1:8" ht="13.15" customHeight="1" thickBot="1" x14ac:dyDescent="0.25">
      <c r="A13" s="194" t="s">
        <v>146</v>
      </c>
      <c r="B13" s="195" t="s">
        <v>292</v>
      </c>
      <c r="C13" s="195" t="s">
        <v>293</v>
      </c>
      <c r="D13" s="195" t="s">
        <v>294</v>
      </c>
      <c r="E13" s="196" t="s">
        <v>295</v>
      </c>
      <c r="F13" s="197">
        <v>74</v>
      </c>
      <c r="G13" s="198">
        <f>'N-29000_SD'!F48</f>
        <v>0</v>
      </c>
      <c r="H13" s="199"/>
    </row>
    <row r="14" spans="1:8" ht="13.5" thickBot="1" x14ac:dyDescent="0.25">
      <c r="A14" s="412" t="s">
        <v>296</v>
      </c>
      <c r="B14" s="413"/>
      <c r="C14" s="413"/>
      <c r="D14" s="413"/>
      <c r="E14" s="413"/>
      <c r="F14" s="414"/>
      <c r="G14" s="200">
        <f>SUM(G13:G13)</f>
        <v>0</v>
      </c>
    </row>
    <row r="15" spans="1:8" s="201" customFormat="1" x14ac:dyDescent="0.2">
      <c r="G15" s="202"/>
    </row>
    <row r="16" spans="1:8" s="113" customFormat="1" ht="12.75" customHeight="1" x14ac:dyDescent="0.2">
      <c r="A16" s="188"/>
      <c r="B16" s="407" t="s">
        <v>297</v>
      </c>
      <c r="C16" s="407"/>
      <c r="D16" s="407"/>
      <c r="E16" s="407"/>
      <c r="F16" s="407"/>
    </row>
    <row r="17" spans="1:7" s="205" customFormat="1" ht="12.75" customHeight="1" x14ac:dyDescent="0.2">
      <c r="A17" s="204"/>
      <c r="B17" s="408" t="s">
        <v>298</v>
      </c>
      <c r="C17" s="408"/>
      <c r="D17" s="408"/>
      <c r="E17" s="408"/>
      <c r="F17" s="408"/>
    </row>
    <row r="18" spans="1:7" s="78" customFormat="1" ht="18.75" customHeight="1" x14ac:dyDescent="0.2">
      <c r="A18" s="206">
        <v>1</v>
      </c>
      <c r="B18" s="408"/>
      <c r="C18" s="408"/>
      <c r="D18" s="408"/>
      <c r="E18" s="408"/>
      <c r="F18" s="408"/>
    </row>
    <row r="19" spans="1:7" s="78" customFormat="1" ht="18.75" customHeight="1" x14ac:dyDescent="0.2">
      <c r="A19" s="206"/>
      <c r="B19" s="207"/>
      <c r="C19" s="207"/>
      <c r="D19" s="207"/>
      <c r="E19" s="207"/>
      <c r="F19" s="207"/>
    </row>
    <row r="20" spans="1:7" s="113" customFormat="1" ht="39.75" customHeight="1" x14ac:dyDescent="0.2">
      <c r="A20" s="188"/>
      <c r="B20" s="409" t="s">
        <v>299</v>
      </c>
      <c r="C20" s="409"/>
      <c r="D20" s="409"/>
      <c r="E20" s="409"/>
      <c r="F20" s="409"/>
      <c r="G20" s="409"/>
    </row>
    <row r="21" spans="1:7" s="201" customFormat="1" x14ac:dyDescent="0.2">
      <c r="F21" s="208"/>
      <c r="G21" s="209"/>
    </row>
    <row r="22" spans="1:7" s="201" customFormat="1" x14ac:dyDescent="0.2">
      <c r="G22" s="202"/>
    </row>
    <row r="23" spans="1:7" s="201" customFormat="1" x14ac:dyDescent="0.2">
      <c r="G23" s="202"/>
    </row>
    <row r="24" spans="1:7" s="201" customFormat="1" x14ac:dyDescent="0.2">
      <c r="G24" s="202"/>
    </row>
    <row r="25" spans="1:7" x14ac:dyDescent="0.2">
      <c r="A25" s="201"/>
      <c r="B25" s="201"/>
      <c r="C25" s="201"/>
      <c r="D25" s="201"/>
      <c r="E25" s="201"/>
      <c r="F25" s="201"/>
      <c r="G25" s="202"/>
    </row>
    <row r="26" spans="1:7" x14ac:dyDescent="0.2">
      <c r="A26" s="201"/>
      <c r="B26" s="201"/>
      <c r="C26" s="201"/>
      <c r="D26" s="201"/>
      <c r="E26" s="201"/>
      <c r="F26" s="201"/>
      <c r="G26" s="202"/>
    </row>
    <row r="27" spans="1:7" x14ac:dyDescent="0.2">
      <c r="A27" s="201"/>
      <c r="B27" s="201"/>
      <c r="C27" s="201"/>
      <c r="D27" s="201"/>
      <c r="E27" s="201"/>
      <c r="F27" s="201"/>
      <c r="G27" s="202"/>
    </row>
    <row r="31" spans="1:7" ht="15.75" customHeight="1" x14ac:dyDescent="0.2"/>
    <row r="33" ht="16.5" customHeight="1" x14ac:dyDescent="0.2"/>
  </sheetData>
  <sheetProtection password="CF65" sheet="1" objects="1" scenarios="1"/>
  <mergeCells count="12">
    <mergeCell ref="B16:F16"/>
    <mergeCell ref="B17:F18"/>
    <mergeCell ref="B20:G20"/>
    <mergeCell ref="A9:G9"/>
    <mergeCell ref="A14:F14"/>
    <mergeCell ref="B2:G2"/>
    <mergeCell ref="A10:G10"/>
    <mergeCell ref="A11:A12"/>
    <mergeCell ref="B11:B12"/>
    <mergeCell ref="C11:C12"/>
    <mergeCell ref="D11:D12"/>
    <mergeCell ref="E11:E12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view="pageLayout" topLeftCell="A19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146</v>
      </c>
      <c r="B3" s="49" t="s">
        <v>107</v>
      </c>
      <c r="C3" s="28"/>
      <c r="D3" s="29"/>
    </row>
    <row r="4" spans="1:6" x14ac:dyDescent="0.2">
      <c r="A4" s="27"/>
      <c r="B4" s="49" t="s">
        <v>108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31.5" x14ac:dyDescent="0.2">
      <c r="A8" s="55"/>
      <c r="B8" s="58" t="s">
        <v>115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56</v>
      </c>
      <c r="C11" s="45">
        <v>26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114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59</v>
      </c>
      <c r="C19" s="45">
        <v>8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104" customFormat="1" x14ac:dyDescent="0.2">
      <c r="A21" s="54"/>
      <c r="B21" s="50"/>
      <c r="C21" s="33"/>
      <c r="D21" s="34"/>
      <c r="E21" s="35"/>
      <c r="F21" s="33"/>
    </row>
    <row r="22" spans="1:6" s="104" customFormat="1" x14ac:dyDescent="0.2">
      <c r="A22" s="55">
        <f>COUNT($A$6:A21)+1</f>
        <v>3</v>
      </c>
      <c r="B22" s="38" t="s">
        <v>44</v>
      </c>
      <c r="C22" s="37"/>
      <c r="D22" s="22"/>
      <c r="E22" s="36"/>
      <c r="F22" s="36"/>
    </row>
    <row r="23" spans="1:6" s="104" customFormat="1" ht="63.75" x14ac:dyDescent="0.2">
      <c r="A23" s="55"/>
      <c r="B23" s="58" t="s">
        <v>113</v>
      </c>
      <c r="C23" s="37"/>
      <c r="D23" s="22"/>
      <c r="E23" s="36"/>
      <c r="F23" s="36"/>
    </row>
    <row r="24" spans="1:6" s="104" customFormat="1" x14ac:dyDescent="0.2">
      <c r="A24" s="213"/>
      <c r="B24" s="229" t="s">
        <v>54</v>
      </c>
      <c r="C24" s="217"/>
      <c r="D24" s="217"/>
      <c r="E24" s="219"/>
      <c r="F24" s="219"/>
    </row>
    <row r="25" spans="1:6" s="104" customFormat="1" x14ac:dyDescent="0.2">
      <c r="A25" s="211"/>
      <c r="B25" s="216" t="s">
        <v>41</v>
      </c>
      <c r="C25" s="217"/>
      <c r="D25" s="217"/>
      <c r="E25" s="219"/>
      <c r="F25" s="219"/>
    </row>
    <row r="26" spans="1:6" s="104" customFormat="1" x14ac:dyDescent="0.2">
      <c r="A26" s="228"/>
      <c r="B26" s="229" t="s">
        <v>39</v>
      </c>
      <c r="C26" s="217"/>
      <c r="D26" s="217"/>
      <c r="E26" s="219"/>
      <c r="F26" s="219"/>
    </row>
    <row r="27" spans="1:6" s="104" customFormat="1" x14ac:dyDescent="0.2">
      <c r="A27" s="55"/>
      <c r="B27" s="39" t="s">
        <v>62</v>
      </c>
      <c r="C27" s="45">
        <v>2</v>
      </c>
      <c r="D27" s="22" t="s">
        <v>1</v>
      </c>
      <c r="E27" s="44"/>
      <c r="F27" s="36">
        <f t="shared" ref="F27" si="2">C27*E27</f>
        <v>0</v>
      </c>
    </row>
    <row r="28" spans="1:6" s="104" customFormat="1" x14ac:dyDescent="0.2">
      <c r="A28" s="56"/>
      <c r="B28" s="51"/>
      <c r="C28" s="46"/>
      <c r="D28" s="47"/>
      <c r="E28" s="48"/>
      <c r="F28" s="48"/>
    </row>
    <row r="29" spans="1:6" s="104" customFormat="1" x14ac:dyDescent="0.2">
      <c r="A29" s="55"/>
      <c r="B29" s="39"/>
      <c r="C29" s="45"/>
      <c r="D29" s="22"/>
      <c r="E29" s="36"/>
      <c r="F29" s="36"/>
    </row>
    <row r="30" spans="1:6" s="104" customFormat="1" x14ac:dyDescent="0.2">
      <c r="A30" s="55">
        <f>COUNT($A$6:A28)+1</f>
        <v>4</v>
      </c>
      <c r="B30" s="38" t="s">
        <v>52</v>
      </c>
      <c r="C30" s="37"/>
      <c r="D30" s="22"/>
      <c r="E30" s="36"/>
      <c r="F30" s="36"/>
    </row>
    <row r="31" spans="1:6" s="104" customFormat="1" ht="76.5" x14ac:dyDescent="0.2">
      <c r="A31" s="55"/>
      <c r="B31" s="58" t="s">
        <v>69</v>
      </c>
      <c r="C31" s="37"/>
      <c r="D31" s="22"/>
      <c r="E31" s="36"/>
      <c r="F31" s="36"/>
    </row>
    <row r="32" spans="1:6" s="104" customFormat="1" x14ac:dyDescent="0.2">
      <c r="A32" s="228"/>
      <c r="B32" s="229" t="s">
        <v>39</v>
      </c>
      <c r="C32" s="217"/>
      <c r="D32" s="217"/>
      <c r="E32" s="219"/>
      <c r="F32" s="219"/>
    </row>
    <row r="33" spans="1:6" s="104" customFormat="1" x14ac:dyDescent="0.2">
      <c r="A33" s="55"/>
      <c r="B33" s="39" t="s">
        <v>67</v>
      </c>
      <c r="C33" s="45">
        <v>20</v>
      </c>
      <c r="D33" s="22" t="s">
        <v>1</v>
      </c>
      <c r="E33" s="44"/>
      <c r="F33" s="36">
        <f t="shared" ref="F33" si="3">C33*E33</f>
        <v>0</v>
      </c>
    </row>
    <row r="34" spans="1:6" s="104" customFormat="1" x14ac:dyDescent="0.2">
      <c r="A34" s="56"/>
      <c r="B34" s="51"/>
      <c r="C34" s="46"/>
      <c r="D34" s="47"/>
      <c r="E34" s="48"/>
      <c r="F34" s="48"/>
    </row>
    <row r="35" spans="1:6" s="104" customFormat="1" x14ac:dyDescent="0.2">
      <c r="A35" s="55"/>
      <c r="B35" s="39"/>
      <c r="C35" s="45"/>
      <c r="D35" s="22"/>
      <c r="E35" s="36"/>
      <c r="F35" s="36"/>
    </row>
    <row r="36" spans="1:6" s="104" customFormat="1" x14ac:dyDescent="0.2">
      <c r="A36" s="55">
        <f>COUNT($A$6:A35)+1</f>
        <v>5</v>
      </c>
      <c r="B36" s="229" t="s">
        <v>119</v>
      </c>
      <c r="C36" s="239"/>
      <c r="D36" s="217"/>
      <c r="E36" s="219"/>
      <c r="F36" s="219"/>
    </row>
    <row r="37" spans="1:6" s="104" customFormat="1" ht="51" x14ac:dyDescent="0.2">
      <c r="B37" s="216" t="s">
        <v>120</v>
      </c>
      <c r="C37" s="239"/>
      <c r="D37" s="217"/>
      <c r="E37" s="219"/>
      <c r="F37" s="219"/>
    </row>
    <row r="38" spans="1:6" s="104" customFormat="1" ht="25.5" x14ac:dyDescent="0.2">
      <c r="B38" s="216" t="s">
        <v>121</v>
      </c>
      <c r="C38" s="239"/>
      <c r="D38" s="217"/>
      <c r="E38" s="219"/>
      <c r="F38" s="219"/>
    </row>
    <row r="39" spans="1:6" s="104" customFormat="1" x14ac:dyDescent="0.2">
      <c r="A39" s="228"/>
      <c r="B39" s="229" t="s">
        <v>39</v>
      </c>
      <c r="C39" s="239"/>
      <c r="D39" s="217"/>
      <c r="E39" s="246"/>
      <c r="F39" s="219"/>
    </row>
    <row r="40" spans="1:6" s="104" customFormat="1" x14ac:dyDescent="0.2">
      <c r="A40" s="211"/>
      <c r="B40" s="216" t="s">
        <v>122</v>
      </c>
      <c r="C40" s="239">
        <v>2</v>
      </c>
      <c r="D40" s="217" t="s">
        <v>1</v>
      </c>
      <c r="E40" s="44"/>
      <c r="F40" s="219">
        <f>C40*E40</f>
        <v>0</v>
      </c>
    </row>
    <row r="41" spans="1:6" s="240" customFormat="1" x14ac:dyDescent="0.2">
      <c r="A41" s="56"/>
      <c r="B41" s="51"/>
      <c r="C41" s="46"/>
      <c r="D41" s="47"/>
      <c r="E41" s="48"/>
      <c r="F41" s="48"/>
    </row>
    <row r="42" spans="1:6" s="240" customFormat="1" x14ac:dyDescent="0.2">
      <c r="A42" s="55"/>
      <c r="B42" s="39"/>
      <c r="C42" s="45"/>
      <c r="D42" s="22"/>
      <c r="E42" s="36"/>
      <c r="F42" s="36"/>
    </row>
    <row r="43" spans="1:6" s="104" customFormat="1" x14ac:dyDescent="0.2">
      <c r="A43" s="55">
        <f>COUNT($A$6:A41)+1</f>
        <v>6</v>
      </c>
      <c r="B43" s="38" t="s">
        <v>70</v>
      </c>
      <c r="C43" s="37"/>
      <c r="D43" s="22"/>
      <c r="E43" s="36"/>
      <c r="F43" s="36"/>
    </row>
    <row r="44" spans="1:6" s="104" customFormat="1" ht="38.25" x14ac:dyDescent="0.2">
      <c r="A44" s="55"/>
      <c r="B44" s="58" t="s">
        <v>71</v>
      </c>
      <c r="C44" s="37"/>
      <c r="D44" s="22"/>
      <c r="E44" s="36"/>
      <c r="F44" s="36"/>
    </row>
    <row r="45" spans="1:6" s="104" customFormat="1" x14ac:dyDescent="0.2">
      <c r="A45" s="228"/>
      <c r="B45" s="229" t="s">
        <v>39</v>
      </c>
      <c r="C45" s="217"/>
      <c r="D45" s="217"/>
      <c r="E45" s="219"/>
      <c r="F45" s="219"/>
    </row>
    <row r="46" spans="1:6" s="104" customFormat="1" ht="14.25" x14ac:dyDescent="0.2">
      <c r="A46" s="55"/>
      <c r="B46" s="39" t="s">
        <v>72</v>
      </c>
      <c r="C46" s="45">
        <v>18</v>
      </c>
      <c r="D46" s="22" t="s">
        <v>14</v>
      </c>
      <c r="E46" s="44"/>
      <c r="F46" s="36">
        <f>C46*E46</f>
        <v>0</v>
      </c>
    </row>
    <row r="47" spans="1:6" s="104" customFormat="1" x14ac:dyDescent="0.2">
      <c r="A47" s="56"/>
      <c r="B47" s="51"/>
      <c r="C47" s="46"/>
      <c r="D47" s="47"/>
      <c r="E47" s="48"/>
      <c r="F47" s="48"/>
    </row>
    <row r="48" spans="1:6" s="230" customFormat="1" x14ac:dyDescent="0.2">
      <c r="A48" s="54"/>
      <c r="B48" s="50"/>
      <c r="C48" s="33"/>
      <c r="D48" s="34"/>
      <c r="E48" s="35"/>
      <c r="F48" s="33"/>
    </row>
    <row r="49" spans="1:6" s="241" customFormat="1" x14ac:dyDescent="0.2">
      <c r="A49" s="55">
        <f>COUNT($A$5:A48)+1</f>
        <v>7</v>
      </c>
      <c r="B49" s="38" t="s">
        <v>73</v>
      </c>
      <c r="C49" s="37"/>
      <c r="D49" s="22"/>
      <c r="E49" s="36"/>
      <c r="F49" s="36"/>
    </row>
    <row r="50" spans="1:6" s="241" customFormat="1" ht="89.25" x14ac:dyDescent="0.2">
      <c r="A50" s="55"/>
      <c r="B50" s="58" t="s">
        <v>74</v>
      </c>
      <c r="C50" s="37"/>
      <c r="D50" s="22"/>
      <c r="E50" s="36"/>
      <c r="F50" s="36"/>
    </row>
    <row r="51" spans="1:6" s="241" customFormat="1" x14ac:dyDescent="0.2">
      <c r="A51" s="55"/>
      <c r="B51" s="39" t="s">
        <v>75</v>
      </c>
      <c r="C51" s="45">
        <v>1</v>
      </c>
      <c r="D51" s="22" t="s">
        <v>26</v>
      </c>
      <c r="E51" s="44"/>
      <c r="F51" s="36">
        <f>C51*E51</f>
        <v>0</v>
      </c>
    </row>
    <row r="52" spans="1:6" s="241" customFormat="1" x14ac:dyDescent="0.2">
      <c r="A52" s="56"/>
      <c r="B52" s="51"/>
      <c r="C52" s="46"/>
      <c r="D52" s="47"/>
      <c r="E52" s="48"/>
      <c r="F52" s="48"/>
    </row>
    <row r="53" spans="1:6" s="240" customFormat="1" x14ac:dyDescent="0.2">
      <c r="A53" s="54"/>
      <c r="B53" s="50"/>
      <c r="C53" s="33"/>
      <c r="D53" s="34"/>
      <c r="E53" s="35"/>
      <c r="F53" s="33"/>
    </row>
    <row r="54" spans="1:6" s="104" customFormat="1" x14ac:dyDescent="0.2">
      <c r="A54" s="55">
        <f>COUNT($A$7:A53)+1</f>
        <v>8</v>
      </c>
      <c r="B54" s="38" t="s">
        <v>76</v>
      </c>
      <c r="C54" s="37"/>
      <c r="D54" s="22"/>
      <c r="E54" s="36"/>
      <c r="F54" s="36"/>
    </row>
    <row r="55" spans="1:6" s="104" customFormat="1" ht="25.5" x14ac:dyDescent="0.2">
      <c r="A55" s="55"/>
      <c r="B55" s="58" t="s">
        <v>77</v>
      </c>
      <c r="C55" s="37"/>
      <c r="D55" s="22"/>
      <c r="E55" s="36"/>
      <c r="F55" s="36"/>
    </row>
    <row r="56" spans="1:6" s="104" customFormat="1" x14ac:dyDescent="0.2">
      <c r="A56" s="55"/>
      <c r="B56" s="39" t="s">
        <v>49</v>
      </c>
      <c r="C56" s="45">
        <v>1</v>
      </c>
      <c r="D56" s="22" t="s">
        <v>1</v>
      </c>
      <c r="E56" s="44"/>
      <c r="F56" s="36">
        <f>C56*E56</f>
        <v>0</v>
      </c>
    </row>
    <row r="57" spans="1:6" s="104" customFormat="1" x14ac:dyDescent="0.2">
      <c r="A57" s="56"/>
      <c r="B57" s="51"/>
      <c r="C57" s="46"/>
      <c r="D57" s="47"/>
      <c r="E57" s="48"/>
      <c r="F57" s="48"/>
    </row>
    <row r="58" spans="1:6" s="104" customFormat="1" x14ac:dyDescent="0.2">
      <c r="A58" s="54"/>
      <c r="B58" s="50"/>
      <c r="C58" s="33"/>
      <c r="D58" s="34"/>
      <c r="E58" s="35"/>
      <c r="F58" s="33"/>
    </row>
    <row r="59" spans="1:6" s="104" customFormat="1" x14ac:dyDescent="0.2">
      <c r="A59" s="55">
        <f>COUNT($A$6:A58)+1</f>
        <v>9</v>
      </c>
      <c r="B59" s="38" t="s">
        <v>78</v>
      </c>
      <c r="C59" s="37"/>
      <c r="D59" s="22"/>
      <c r="E59" s="36"/>
      <c r="F59" s="36"/>
    </row>
    <row r="60" spans="1:6" s="104" customFormat="1" ht="76.5" x14ac:dyDescent="0.2">
      <c r="A60" s="55"/>
      <c r="B60" s="58" t="s">
        <v>79</v>
      </c>
      <c r="C60" s="45">
        <v>1</v>
      </c>
      <c r="D60" s="22" t="s">
        <v>1</v>
      </c>
      <c r="E60" s="44"/>
      <c r="F60" s="36">
        <f>C60*E60</f>
        <v>0</v>
      </c>
    </row>
    <row r="61" spans="1:6" s="104" customFormat="1" x14ac:dyDescent="0.2">
      <c r="A61" s="56"/>
      <c r="B61" s="51"/>
      <c r="C61" s="46"/>
      <c r="D61" s="47"/>
      <c r="E61" s="48"/>
      <c r="F61" s="48"/>
    </row>
    <row r="62" spans="1:6" s="104" customFormat="1" x14ac:dyDescent="0.2">
      <c r="A62" s="54"/>
      <c r="B62" s="50"/>
      <c r="C62" s="33"/>
      <c r="D62" s="34"/>
      <c r="E62" s="35"/>
      <c r="F62" s="33"/>
    </row>
    <row r="63" spans="1:6" s="104" customFormat="1" x14ac:dyDescent="0.2">
      <c r="A63" s="55">
        <f>COUNT($A$7:A62)+1</f>
        <v>10</v>
      </c>
      <c r="B63" s="38" t="s">
        <v>82</v>
      </c>
      <c r="C63" s="37"/>
      <c r="D63" s="22"/>
      <c r="E63" s="36"/>
      <c r="F63" s="36"/>
    </row>
    <row r="64" spans="1:6" s="104" customFormat="1" ht="38.25" x14ac:dyDescent="0.2">
      <c r="A64" s="55"/>
      <c r="B64" s="58" t="s">
        <v>170</v>
      </c>
      <c r="C64" s="37"/>
      <c r="D64" s="22"/>
      <c r="E64" s="36"/>
      <c r="F64" s="36"/>
    </row>
    <row r="65" spans="1:6" s="104" customFormat="1" x14ac:dyDescent="0.2">
      <c r="A65" s="55"/>
      <c r="B65" s="39" t="s">
        <v>169</v>
      </c>
      <c r="C65" s="45">
        <v>14</v>
      </c>
      <c r="D65" s="22" t="s">
        <v>16</v>
      </c>
      <c r="E65" s="44"/>
      <c r="F65" s="36">
        <f t="shared" ref="F65" si="4">C65*E65</f>
        <v>0</v>
      </c>
    </row>
    <row r="66" spans="1:6" s="104" customFormat="1" x14ac:dyDescent="0.2">
      <c r="A66" s="56"/>
      <c r="B66" s="51"/>
      <c r="C66" s="46"/>
      <c r="D66" s="47"/>
      <c r="E66" s="48"/>
      <c r="F66" s="48"/>
    </row>
    <row r="67" spans="1:6" s="104" customFormat="1" x14ac:dyDescent="0.2">
      <c r="A67" s="54"/>
      <c r="B67" s="50"/>
      <c r="C67" s="33"/>
      <c r="D67" s="34"/>
      <c r="E67" s="35"/>
      <c r="F67" s="33"/>
    </row>
    <row r="68" spans="1:6" s="104" customFormat="1" x14ac:dyDescent="0.2">
      <c r="A68" s="55">
        <f>COUNT($A$7:A67)+1</f>
        <v>11</v>
      </c>
      <c r="B68" s="38" t="s">
        <v>84</v>
      </c>
      <c r="C68" s="37"/>
      <c r="D68" s="22"/>
      <c r="E68" s="36"/>
      <c r="F68" s="36"/>
    </row>
    <row r="69" spans="1:6" s="104" customFormat="1" ht="51" x14ac:dyDescent="0.2">
      <c r="A69" s="55"/>
      <c r="B69" s="39" t="s">
        <v>85</v>
      </c>
      <c r="C69" s="45"/>
      <c r="D69" s="22"/>
      <c r="E69" s="36"/>
      <c r="F69" s="36"/>
    </row>
    <row r="70" spans="1:6" s="104" customFormat="1" x14ac:dyDescent="0.2">
      <c r="A70" s="211"/>
      <c r="B70" s="242" t="s">
        <v>86</v>
      </c>
      <c r="C70" s="243"/>
      <c r="D70" s="244"/>
      <c r="E70" s="222"/>
      <c r="F70" s="245"/>
    </row>
    <row r="71" spans="1:6" s="104" customFormat="1" x14ac:dyDescent="0.2">
      <c r="A71" s="55"/>
      <c r="B71" s="39" t="s">
        <v>110</v>
      </c>
      <c r="C71" s="45">
        <v>4</v>
      </c>
      <c r="D71" s="22" t="s">
        <v>1</v>
      </c>
      <c r="E71" s="44"/>
      <c r="F71" s="36">
        <f>C71*E71</f>
        <v>0</v>
      </c>
    </row>
    <row r="72" spans="1:6" s="104" customFormat="1" x14ac:dyDescent="0.2">
      <c r="A72" s="56"/>
      <c r="B72" s="51"/>
      <c r="C72" s="46"/>
      <c r="D72" s="47"/>
      <c r="E72" s="48"/>
      <c r="F72" s="48"/>
    </row>
    <row r="73" spans="1:6" s="104" customFormat="1" x14ac:dyDescent="0.2">
      <c r="A73" s="54"/>
      <c r="B73" s="50"/>
      <c r="C73" s="33"/>
      <c r="D73" s="34"/>
      <c r="E73" s="35"/>
      <c r="F73" s="33"/>
    </row>
    <row r="74" spans="1:6" s="104" customFormat="1" x14ac:dyDescent="0.2">
      <c r="A74" s="55">
        <f>COUNT($A$7:A73)+1</f>
        <v>12</v>
      </c>
      <c r="B74" s="38" t="s">
        <v>94</v>
      </c>
      <c r="C74" s="37"/>
      <c r="D74" s="22"/>
      <c r="E74" s="36"/>
      <c r="F74" s="36"/>
    </row>
    <row r="75" spans="1:6" s="104" customFormat="1" x14ac:dyDescent="0.2">
      <c r="A75" s="55"/>
      <c r="B75" s="39" t="s">
        <v>95</v>
      </c>
      <c r="C75" s="45"/>
    </row>
    <row r="76" spans="1:6" s="104" customFormat="1" x14ac:dyDescent="0.2">
      <c r="A76" s="55"/>
      <c r="B76" s="39"/>
      <c r="C76" s="45">
        <v>1</v>
      </c>
      <c r="D76" s="22" t="s">
        <v>1</v>
      </c>
      <c r="E76" s="44"/>
      <c r="F76" s="36">
        <f>C76*E76</f>
        <v>0</v>
      </c>
    </row>
    <row r="77" spans="1:6" s="104" customFormat="1" x14ac:dyDescent="0.2">
      <c r="A77" s="56"/>
      <c r="B77" s="51"/>
      <c r="C77" s="46"/>
      <c r="D77" s="47"/>
      <c r="E77" s="48"/>
      <c r="F77" s="48"/>
    </row>
    <row r="78" spans="1:6" s="104" customFormat="1" x14ac:dyDescent="0.2">
      <c r="A78" s="54"/>
      <c r="B78" s="50"/>
      <c r="C78" s="33"/>
      <c r="D78" s="34"/>
      <c r="E78" s="35"/>
      <c r="F78" s="33"/>
    </row>
    <row r="79" spans="1:6" s="104" customFormat="1" x14ac:dyDescent="0.2">
      <c r="A79" s="55">
        <f>COUNT($A$6:A78)+1</f>
        <v>13</v>
      </c>
      <c r="B79" s="38" t="s">
        <v>96</v>
      </c>
      <c r="C79" s="37"/>
      <c r="D79" s="22"/>
      <c r="E79" s="36"/>
      <c r="F79" s="36"/>
    </row>
    <row r="80" spans="1:6" s="104" customFormat="1" x14ac:dyDescent="0.2">
      <c r="A80" s="55"/>
      <c r="B80" s="39" t="s">
        <v>97</v>
      </c>
      <c r="C80" s="45"/>
      <c r="D80" s="22"/>
      <c r="E80" s="36"/>
      <c r="F80" s="36"/>
    </row>
    <row r="81" spans="1:6" s="104" customFormat="1" x14ac:dyDescent="0.2">
      <c r="A81" s="211"/>
      <c r="B81" s="216"/>
      <c r="C81" s="217">
        <v>1</v>
      </c>
      <c r="D81" s="22" t="s">
        <v>1</v>
      </c>
      <c r="E81" s="44"/>
      <c r="F81" s="36">
        <f>C81*E81</f>
        <v>0</v>
      </c>
    </row>
    <row r="82" spans="1:6" s="104" customFormat="1" x14ac:dyDescent="0.2">
      <c r="A82" s="56"/>
      <c r="B82" s="51"/>
      <c r="C82" s="46"/>
      <c r="D82" s="47"/>
      <c r="E82" s="48"/>
      <c r="F82" s="48"/>
    </row>
    <row r="83" spans="1:6" s="104" customFormat="1" x14ac:dyDescent="0.2">
      <c r="A83" s="54"/>
      <c r="B83" s="50"/>
      <c r="C83" s="33"/>
      <c r="D83" s="34"/>
      <c r="E83" s="35"/>
      <c r="F83" s="33"/>
    </row>
    <row r="84" spans="1:6" s="104" customFormat="1" x14ac:dyDescent="0.2">
      <c r="A84" s="55">
        <f>COUNT($A$6:A83)+1</f>
        <v>14</v>
      </c>
      <c r="B84" s="38" t="s">
        <v>98</v>
      </c>
      <c r="C84" s="37"/>
      <c r="D84" s="22"/>
      <c r="E84" s="36"/>
      <c r="F84" s="36"/>
    </row>
    <row r="85" spans="1:6" s="104" customFormat="1" x14ac:dyDescent="0.2">
      <c r="A85" s="55"/>
      <c r="B85" s="39" t="s">
        <v>111</v>
      </c>
      <c r="C85" s="45"/>
      <c r="D85" s="22"/>
      <c r="E85" s="36"/>
      <c r="F85" s="36"/>
    </row>
    <row r="86" spans="1:6" s="104" customFormat="1" x14ac:dyDescent="0.2">
      <c r="A86" s="55"/>
      <c r="B86" s="39" t="s">
        <v>100</v>
      </c>
      <c r="C86" s="45">
        <v>8</v>
      </c>
      <c r="D86" s="22" t="s">
        <v>1</v>
      </c>
      <c r="E86" s="44"/>
      <c r="F86" s="36">
        <f t="shared" ref="F86" si="5">C86*E86</f>
        <v>0</v>
      </c>
    </row>
    <row r="87" spans="1:6" s="104" customFormat="1" x14ac:dyDescent="0.2">
      <c r="A87" s="56"/>
      <c r="B87" s="51"/>
      <c r="C87" s="46"/>
      <c r="D87" s="47"/>
      <c r="E87" s="48"/>
      <c r="F87" s="48"/>
    </row>
    <row r="88" spans="1:6" s="104" customFormat="1" x14ac:dyDescent="0.2">
      <c r="A88" s="54"/>
      <c r="B88" s="50"/>
      <c r="C88" s="33"/>
      <c r="D88" s="34"/>
      <c r="E88" s="35"/>
      <c r="F88" s="33"/>
    </row>
    <row r="89" spans="1:6" s="104" customFormat="1" x14ac:dyDescent="0.2">
      <c r="A89" s="55">
        <f>COUNT($A$6:A88)+1</f>
        <v>15</v>
      </c>
      <c r="B89" s="38" t="s">
        <v>17</v>
      </c>
      <c r="C89" s="37"/>
      <c r="D89" s="22"/>
      <c r="E89" s="36"/>
      <c r="F89" s="36"/>
    </row>
    <row r="90" spans="1:6" s="104" customFormat="1" ht="38.25" x14ac:dyDescent="0.2">
      <c r="A90" s="55"/>
      <c r="B90" s="39" t="s">
        <v>105</v>
      </c>
      <c r="C90" s="45"/>
      <c r="D90" s="22"/>
      <c r="E90" s="36"/>
      <c r="F90" s="36"/>
    </row>
    <row r="91" spans="1:6" s="104" customFormat="1" x14ac:dyDescent="0.2">
      <c r="B91" s="220"/>
      <c r="C91" s="217"/>
      <c r="D91" s="221">
        <v>0.1</v>
      </c>
      <c r="E91" s="219"/>
      <c r="F91" s="222">
        <f>SUM(F11:F87)*D91</f>
        <v>0</v>
      </c>
    </row>
    <row r="92" spans="1:6" s="104" customFormat="1" x14ac:dyDescent="0.2">
      <c r="A92" s="223"/>
      <c r="B92" s="224"/>
      <c r="C92" s="225"/>
      <c r="D92" s="226"/>
      <c r="E92" s="227"/>
      <c r="F92" s="227"/>
    </row>
    <row r="93" spans="1:6" s="104" customFormat="1" x14ac:dyDescent="0.2">
      <c r="A93" s="40"/>
      <c r="B93" s="52" t="s">
        <v>106</v>
      </c>
      <c r="C93" s="41"/>
      <c r="D93" s="42"/>
      <c r="E93" s="43" t="s">
        <v>13</v>
      </c>
      <c r="F93" s="43">
        <f>SUM(F11:F92)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3" manualBreakCount="3">
    <brk id="20" max="5" man="1"/>
    <brk id="47" max="5" man="1"/>
    <brk id="57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view="pageBreakPreview" topLeftCell="A2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7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7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7" ht="15.75" x14ac:dyDescent="0.25">
      <c r="A3" s="401" t="str">
        <f>[3]Rekapitulacija!A10</f>
        <v>B - PLINOVODNO OMREŽJE</v>
      </c>
      <c r="B3" s="402"/>
      <c r="C3" s="402"/>
      <c r="D3" s="402"/>
      <c r="E3" s="402"/>
      <c r="F3" s="402"/>
      <c r="G3" s="403"/>
    </row>
    <row r="4" spans="1:7" ht="18" x14ac:dyDescent="0.25">
      <c r="A4" s="164" t="s">
        <v>146</v>
      </c>
      <c r="B4" s="105" t="str">
        <f>[3]Rekapitulacija!B13</f>
        <v>Cesta Ljubljanske brigade</v>
      </c>
      <c r="C4" s="106"/>
      <c r="D4" s="165"/>
      <c r="E4" s="107"/>
      <c r="F4" s="107"/>
    </row>
    <row r="5" spans="1:7" ht="18" x14ac:dyDescent="0.25">
      <c r="A5" s="166"/>
      <c r="B5" s="105" t="str">
        <f>[3]Rekapitulacija!C6</f>
        <v>ENERGETIKA LJUBLJANA d.o.o.</v>
      </c>
      <c r="C5" s="106"/>
      <c r="D5" s="165"/>
      <c r="E5" s="107"/>
      <c r="F5" s="107"/>
    </row>
    <row r="6" spans="1:7" s="172" customFormat="1" ht="15.75" x14ac:dyDescent="0.25">
      <c r="A6" s="167"/>
      <c r="B6" s="105" t="str">
        <f>[3]Rekapitulacija!C7</f>
        <v>Verovškova 62</v>
      </c>
      <c r="C6" s="168"/>
      <c r="D6" s="169"/>
      <c r="E6" s="170"/>
      <c r="F6" s="171"/>
    </row>
    <row r="7" spans="1:7" s="172" customFormat="1" ht="15.75" x14ac:dyDescent="0.25">
      <c r="A7" s="167"/>
      <c r="B7" s="105"/>
      <c r="C7" s="168"/>
      <c r="D7" s="169"/>
      <c r="E7" s="170"/>
      <c r="F7" s="171"/>
    </row>
    <row r="8" spans="1:7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7" ht="15.75" x14ac:dyDescent="0.25">
      <c r="A9" s="108">
        <v>1</v>
      </c>
      <c r="B9" s="109"/>
      <c r="C9" s="110"/>
      <c r="D9" s="111"/>
      <c r="E9" s="112"/>
      <c r="F9" s="112"/>
    </row>
    <row r="10" spans="1:7" ht="15.75" x14ac:dyDescent="0.25">
      <c r="A10" s="114">
        <f>COUNT(A9+1)</f>
        <v>1</v>
      </c>
      <c r="B10" s="115" t="s">
        <v>300</v>
      </c>
      <c r="C10" s="116"/>
      <c r="D10" s="117"/>
      <c r="E10" s="118"/>
      <c r="F10" s="118"/>
    </row>
    <row r="11" spans="1:7" ht="25.5" x14ac:dyDescent="0.2">
      <c r="A11" s="114"/>
      <c r="B11" s="119" t="s">
        <v>301</v>
      </c>
      <c r="C11" s="120"/>
      <c r="D11" s="121"/>
      <c r="E11" s="122"/>
      <c r="F11" s="122"/>
    </row>
    <row r="12" spans="1:7" ht="14.25" x14ac:dyDescent="0.2">
      <c r="A12" s="114"/>
      <c r="B12" s="123" t="s">
        <v>295</v>
      </c>
      <c r="C12" s="45">
        <v>74</v>
      </c>
      <c r="D12" s="124" t="s">
        <v>9</v>
      </c>
      <c r="E12" s="125"/>
      <c r="F12" s="126">
        <f>C12*E12</f>
        <v>0</v>
      </c>
    </row>
    <row r="13" spans="1:7" x14ac:dyDescent="0.2">
      <c r="A13" s="127"/>
      <c r="B13" s="128"/>
      <c r="C13" s="46"/>
      <c r="D13" s="129"/>
      <c r="E13" s="130"/>
      <c r="F13" s="130"/>
    </row>
    <row r="14" spans="1:7" x14ac:dyDescent="0.2">
      <c r="A14" s="131"/>
      <c r="B14" s="132"/>
      <c r="C14" s="72"/>
      <c r="D14" s="133"/>
      <c r="E14" s="134"/>
      <c r="F14" s="134"/>
    </row>
    <row r="15" spans="1:7" x14ac:dyDescent="0.2">
      <c r="A15" s="135">
        <f>COUNT($A$10:A14)+1</f>
        <v>2</v>
      </c>
      <c r="B15" s="115" t="s">
        <v>302</v>
      </c>
      <c r="C15" s="45"/>
      <c r="D15" s="121"/>
      <c r="E15" s="122"/>
      <c r="F15" s="122"/>
    </row>
    <row r="16" spans="1:7" x14ac:dyDescent="0.2">
      <c r="A16" s="114"/>
      <c r="B16" s="136" t="s">
        <v>303</v>
      </c>
      <c r="C16" s="45"/>
      <c r="D16" s="121"/>
      <c r="E16" s="122"/>
      <c r="F16" s="122"/>
    </row>
    <row r="17" spans="1:6" x14ac:dyDescent="0.2">
      <c r="A17" s="114"/>
      <c r="B17" s="123" t="s">
        <v>304</v>
      </c>
      <c r="C17" s="45">
        <v>1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132"/>
      <c r="C19" s="72"/>
      <c r="D19" s="133"/>
      <c r="E19" s="134"/>
      <c r="F19" s="134"/>
    </row>
    <row r="20" spans="1:6" x14ac:dyDescent="0.2">
      <c r="A20" s="135">
        <f>COUNT($A$10:A19)+1</f>
        <v>3</v>
      </c>
      <c r="B20" s="115" t="s">
        <v>305</v>
      </c>
      <c r="C20" s="45"/>
      <c r="D20" s="121"/>
      <c r="E20" s="122"/>
      <c r="F20" s="122"/>
    </row>
    <row r="21" spans="1:6" x14ac:dyDescent="0.2">
      <c r="A21" s="114"/>
      <c r="B21" s="136" t="s">
        <v>306</v>
      </c>
      <c r="C21" s="45"/>
      <c r="D21" s="121"/>
      <c r="E21" s="122"/>
      <c r="F21" s="122"/>
    </row>
    <row r="22" spans="1:6" x14ac:dyDescent="0.2">
      <c r="A22" s="114"/>
      <c r="B22" s="123" t="s">
        <v>304</v>
      </c>
      <c r="C22" s="45">
        <v>1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135"/>
      <c r="B24" s="34"/>
      <c r="C24" s="72"/>
      <c r="D24" s="138"/>
      <c r="E24" s="139"/>
      <c r="F24" s="139"/>
    </row>
    <row r="25" spans="1:6" x14ac:dyDescent="0.2">
      <c r="A25" s="135">
        <f>COUNT($A$10:A24)+1</f>
        <v>4</v>
      </c>
      <c r="B25" s="115" t="s">
        <v>307</v>
      </c>
      <c r="C25" s="45"/>
      <c r="D25" s="121"/>
      <c r="E25" s="122"/>
      <c r="F25" s="122"/>
    </row>
    <row r="26" spans="1:6" ht="25.5" x14ac:dyDescent="0.2">
      <c r="A26" s="135"/>
      <c r="B26" s="136" t="s">
        <v>308</v>
      </c>
      <c r="C26" s="45"/>
      <c r="D26" s="121"/>
      <c r="E26" s="122"/>
      <c r="F26" s="122"/>
    </row>
    <row r="27" spans="1:6" x14ac:dyDescent="0.2">
      <c r="A27" s="135"/>
      <c r="B27" s="123" t="s">
        <v>309</v>
      </c>
      <c r="C27" s="45">
        <v>19</v>
      </c>
      <c r="D27" s="121" t="s">
        <v>1</v>
      </c>
      <c r="E27" s="125"/>
      <c r="F27" s="126">
        <f t="shared" ref="F27" si="2">C27*E27</f>
        <v>0</v>
      </c>
    </row>
    <row r="28" spans="1:6" x14ac:dyDescent="0.2">
      <c r="A28" s="140"/>
      <c r="B28" s="128"/>
      <c r="C28" s="46"/>
      <c r="D28" s="137"/>
      <c r="E28" s="130"/>
      <c r="F28" s="130"/>
    </row>
    <row r="29" spans="1:6" s="32" customFormat="1" x14ac:dyDescent="0.2">
      <c r="A29" s="135"/>
      <c r="B29" s="39"/>
      <c r="C29" s="45"/>
      <c r="D29" s="22"/>
      <c r="E29" s="36"/>
      <c r="F29" s="37"/>
    </row>
    <row r="30" spans="1:6" s="32" customFormat="1" x14ac:dyDescent="0.2">
      <c r="A30" s="135">
        <f>COUNT($A$10:A29)+1</f>
        <v>5</v>
      </c>
      <c r="B30" s="38" t="s">
        <v>310</v>
      </c>
      <c r="C30" s="45"/>
      <c r="D30" s="22"/>
      <c r="E30" s="36"/>
      <c r="F30" s="37"/>
    </row>
    <row r="31" spans="1:6" s="32" customFormat="1" ht="39" customHeight="1" x14ac:dyDescent="0.2">
      <c r="A31" s="114"/>
      <c r="B31" s="39" t="s">
        <v>311</v>
      </c>
      <c r="C31" s="45"/>
      <c r="D31" s="22"/>
      <c r="E31" s="36"/>
      <c r="F31" s="37"/>
    </row>
    <row r="32" spans="1:6" s="32" customFormat="1" x14ac:dyDescent="0.2">
      <c r="A32" s="114"/>
      <c r="B32" s="39" t="s">
        <v>312</v>
      </c>
      <c r="C32" s="45">
        <v>4</v>
      </c>
      <c r="D32" s="22" t="s">
        <v>1</v>
      </c>
      <c r="E32" s="44"/>
      <c r="F32" s="36">
        <f>C32*E32</f>
        <v>0</v>
      </c>
    </row>
    <row r="33" spans="1:6" s="32" customFormat="1" x14ac:dyDescent="0.2">
      <c r="A33" s="127"/>
      <c r="B33" s="51"/>
      <c r="C33" s="46"/>
      <c r="D33" s="47"/>
      <c r="E33" s="48"/>
      <c r="F33" s="48"/>
    </row>
    <row r="34" spans="1:6" x14ac:dyDescent="0.2">
      <c r="A34" s="127"/>
      <c r="B34" s="141"/>
      <c r="C34" s="46"/>
      <c r="D34" s="137"/>
      <c r="E34" s="130"/>
      <c r="F34" s="130"/>
    </row>
    <row r="35" spans="1:6" x14ac:dyDescent="0.2">
      <c r="A35" s="131"/>
      <c r="B35" s="34"/>
      <c r="C35" s="45"/>
      <c r="D35" s="138"/>
      <c r="E35" s="134"/>
      <c r="F35" s="134"/>
    </row>
    <row r="36" spans="1:6" x14ac:dyDescent="0.2">
      <c r="A36" s="135">
        <f>COUNT($A$10:A35)+1</f>
        <v>6</v>
      </c>
      <c r="B36" s="115" t="s">
        <v>313</v>
      </c>
      <c r="C36" s="45"/>
      <c r="D36" s="121"/>
      <c r="E36" s="122"/>
      <c r="F36" s="126"/>
    </row>
    <row r="37" spans="1:6" ht="25.5" x14ac:dyDescent="0.2">
      <c r="A37" s="135"/>
      <c r="B37" s="136" t="s">
        <v>314</v>
      </c>
      <c r="C37" s="45"/>
      <c r="D37" s="121"/>
      <c r="E37" s="122"/>
      <c r="F37" s="126"/>
    </row>
    <row r="38" spans="1:6" ht="14.25" x14ac:dyDescent="0.2">
      <c r="A38" s="135"/>
      <c r="B38" s="78"/>
      <c r="C38" s="45">
        <f>C12</f>
        <v>74</v>
      </c>
      <c r="D38" s="124" t="s">
        <v>9</v>
      </c>
      <c r="E38" s="125"/>
      <c r="F38" s="126">
        <f>C38*E38</f>
        <v>0</v>
      </c>
    </row>
    <row r="39" spans="1:6" x14ac:dyDescent="0.2">
      <c r="A39" s="131"/>
      <c r="B39" s="34"/>
      <c r="C39" s="143"/>
      <c r="D39" s="138"/>
      <c r="E39" s="139"/>
      <c r="F39" s="134"/>
    </row>
    <row r="40" spans="1:6" x14ac:dyDescent="0.2">
      <c r="A40" s="135">
        <f>COUNT($A$10:A38)+1</f>
        <v>7</v>
      </c>
      <c r="B40" s="115" t="s">
        <v>315</v>
      </c>
      <c r="C40" s="120"/>
      <c r="D40" s="121"/>
      <c r="E40" s="122"/>
      <c r="F40" s="126"/>
    </row>
    <row r="41" spans="1:6" ht="38.25" x14ac:dyDescent="0.2">
      <c r="A41" s="114"/>
      <c r="B41" s="136" t="s">
        <v>316</v>
      </c>
      <c r="C41" s="120"/>
      <c r="D41" s="121"/>
      <c r="E41" s="122"/>
      <c r="F41" s="122"/>
    </row>
    <row r="42" spans="1:6" x14ac:dyDescent="0.2">
      <c r="A42" s="114"/>
      <c r="B42" s="78"/>
      <c r="C42" s="120"/>
      <c r="D42" s="144">
        <v>0.03</v>
      </c>
      <c r="E42" s="126"/>
      <c r="F42" s="126">
        <f>D42*(SUM(F12:F38))</f>
        <v>0</v>
      </c>
    </row>
    <row r="43" spans="1:6" x14ac:dyDescent="0.2">
      <c r="A43" s="131"/>
      <c r="B43" s="34"/>
      <c r="C43" s="143"/>
      <c r="D43" s="138"/>
      <c r="E43" s="134"/>
      <c r="F43" s="134"/>
    </row>
    <row r="44" spans="1:6" x14ac:dyDescent="0.2">
      <c r="A44" s="135">
        <f>COUNT($A$10:A40)+1</f>
        <v>8</v>
      </c>
      <c r="B44" s="115" t="s">
        <v>317</v>
      </c>
      <c r="C44" s="120"/>
      <c r="D44" s="121"/>
      <c r="E44" s="126"/>
      <c r="F44" s="126"/>
    </row>
    <row r="45" spans="1:6" ht="25.5" x14ac:dyDescent="0.2">
      <c r="A45" s="114"/>
      <c r="B45" s="145" t="s">
        <v>318</v>
      </c>
      <c r="C45" s="120"/>
      <c r="D45" s="121"/>
      <c r="E45" s="122"/>
      <c r="F45" s="126"/>
    </row>
    <row r="46" spans="1:6" x14ac:dyDescent="0.2">
      <c r="A46" s="146"/>
      <c r="B46" s="78"/>
      <c r="C46" s="120"/>
      <c r="D46" s="144">
        <v>0.1</v>
      </c>
      <c r="E46" s="122"/>
      <c r="F46" s="126">
        <f>D46*(SUM(F12:F38))</f>
        <v>0</v>
      </c>
    </row>
    <row r="47" spans="1:6" x14ac:dyDescent="0.2">
      <c r="A47" s="147"/>
      <c r="B47" s="141"/>
      <c r="C47" s="142"/>
      <c r="D47" s="137"/>
      <c r="E47" s="130"/>
      <c r="F47" s="130"/>
    </row>
    <row r="48" spans="1:6" x14ac:dyDescent="0.2">
      <c r="A48" s="178"/>
      <c r="B48" s="179" t="s">
        <v>319</v>
      </c>
      <c r="C48" s="180"/>
      <c r="D48" s="181"/>
      <c r="E48" s="182" t="s">
        <v>13</v>
      </c>
      <c r="F48" s="183">
        <f>SUM(F12:F47)</f>
        <v>0</v>
      </c>
    </row>
    <row r="49" spans="1:3" x14ac:dyDescent="0.2">
      <c r="A49" s="184"/>
      <c r="C49" s="185"/>
    </row>
    <row r="51" spans="1:3" x14ac:dyDescent="0.2">
      <c r="A51" s="187"/>
    </row>
  </sheetData>
  <sheetProtection password="CF65" sheet="1" objects="1" scenarios="1"/>
  <mergeCells count="1">
    <mergeCell ref="A3:G3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"/>
  <sheetViews>
    <sheetView showGridLines="0" view="pageBreakPreview" zoomScale="115" zoomScaleNormal="100" zoomScaleSheetLayoutView="115" workbookViewId="0">
      <selection activeCell="C10" sqref="C10:F11"/>
    </sheetView>
  </sheetViews>
  <sheetFormatPr defaultColWidth="8.85546875" defaultRowHeight="12.75" x14ac:dyDescent="0.2"/>
  <cols>
    <col min="1" max="1" width="6.140625" style="1" customWidth="1"/>
    <col min="2" max="2" width="26.42578125" style="1" customWidth="1"/>
    <col min="3" max="3" width="15.42578125" style="1" customWidth="1"/>
    <col min="4" max="4" width="10" style="1" customWidth="1"/>
    <col min="5" max="5" width="10.140625" style="1" customWidth="1"/>
    <col min="6" max="6" width="10.85546875" style="1" customWidth="1"/>
    <col min="7" max="7" width="14.85546875" style="18" customWidth="1"/>
    <col min="8" max="16384" width="8.85546875" style="1"/>
  </cols>
  <sheetData>
    <row r="1" spans="1:8" s="113" customFormat="1" x14ac:dyDescent="0.2"/>
    <row r="2" spans="1:8" s="113" customFormat="1" ht="26.25" x14ac:dyDescent="0.4">
      <c r="A2" s="148"/>
      <c r="B2" s="400" t="s">
        <v>2</v>
      </c>
      <c r="C2" s="400"/>
      <c r="D2" s="400"/>
      <c r="E2" s="400"/>
      <c r="F2" s="400"/>
      <c r="G2" s="400"/>
    </row>
    <row r="3" spans="1:8" s="113" customFormat="1" ht="16.5" customHeight="1" x14ac:dyDescent="0.4">
      <c r="A3" s="148"/>
      <c r="C3" s="189"/>
      <c r="D3" s="189"/>
    </row>
    <row r="4" spans="1:8" s="113" customFormat="1" ht="18.75" customHeight="1" x14ac:dyDescent="0.4">
      <c r="B4" s="148" t="s">
        <v>279</v>
      </c>
      <c r="C4" s="105" t="s">
        <v>439</v>
      </c>
      <c r="D4" s="189"/>
    </row>
    <row r="5" spans="1:8" s="113" customFormat="1" ht="18" customHeight="1" x14ac:dyDescent="0.4">
      <c r="B5" s="148" t="s">
        <v>282</v>
      </c>
      <c r="C5" s="105" t="s">
        <v>283</v>
      </c>
      <c r="D5" s="189"/>
    </row>
    <row r="6" spans="1:8" s="113" customFormat="1" ht="18" customHeight="1" x14ac:dyDescent="0.35">
      <c r="A6" s="148"/>
      <c r="C6" s="105" t="s">
        <v>440</v>
      </c>
      <c r="D6" s="190"/>
      <c r="E6" s="191"/>
    </row>
    <row r="7" spans="1:8" s="113" customFormat="1" ht="18" customHeight="1" x14ac:dyDescent="0.35">
      <c r="A7" s="148"/>
      <c r="C7" s="105"/>
      <c r="D7" s="190"/>
      <c r="E7" s="191"/>
    </row>
    <row r="8" spans="1:8" ht="23.25" x14ac:dyDescent="0.35">
      <c r="A8" s="346" t="s">
        <v>183</v>
      </c>
      <c r="B8" s="347"/>
      <c r="C8" s="348"/>
      <c r="D8" s="348"/>
      <c r="E8" s="347"/>
      <c r="F8" s="347"/>
      <c r="G8" s="349"/>
    </row>
    <row r="9" spans="1:8" ht="15.75" x14ac:dyDescent="0.25">
      <c r="A9" s="401" t="s">
        <v>441</v>
      </c>
      <c r="B9" s="402"/>
      <c r="C9" s="402"/>
      <c r="D9" s="402"/>
      <c r="E9" s="402"/>
      <c r="F9" s="402"/>
      <c r="G9" s="403"/>
    </row>
    <row r="10" spans="1:8" ht="38.25" x14ac:dyDescent="0.2">
      <c r="A10" s="404" t="s">
        <v>15</v>
      </c>
      <c r="B10" s="391" t="s">
        <v>287</v>
      </c>
      <c r="C10" s="391" t="s">
        <v>288</v>
      </c>
      <c r="D10" s="391" t="s">
        <v>289</v>
      </c>
      <c r="E10" s="391" t="s">
        <v>290</v>
      </c>
      <c r="F10" s="97" t="s">
        <v>291</v>
      </c>
      <c r="G10" s="192" t="s">
        <v>3</v>
      </c>
    </row>
    <row r="11" spans="1:8" x14ac:dyDescent="0.2">
      <c r="A11" s="405"/>
      <c r="B11" s="406"/>
      <c r="C11" s="406"/>
      <c r="D11" s="406"/>
      <c r="E11" s="392"/>
      <c r="F11" s="2" t="s">
        <v>4</v>
      </c>
      <c r="G11" s="193" t="s">
        <v>12</v>
      </c>
    </row>
    <row r="12" spans="1:8" ht="13.15" customHeight="1" thickBot="1" x14ac:dyDescent="0.25">
      <c r="A12" s="195" t="s">
        <v>146</v>
      </c>
      <c r="B12" s="195" t="s">
        <v>442</v>
      </c>
      <c r="C12" s="195" t="s">
        <v>443</v>
      </c>
      <c r="D12" s="195" t="s">
        <v>294</v>
      </c>
      <c r="E12" s="196" t="s">
        <v>444</v>
      </c>
      <c r="F12" s="19">
        <v>103</v>
      </c>
      <c r="G12" s="350">
        <f>'Na Stolbi_N-14001_SD'!F69</f>
        <v>0</v>
      </c>
      <c r="H12" s="199"/>
    </row>
    <row r="13" spans="1:8" ht="13.5" thickBot="1" x14ac:dyDescent="0.25">
      <c r="A13" s="412" t="s">
        <v>445</v>
      </c>
      <c r="B13" s="413"/>
      <c r="C13" s="413"/>
      <c r="D13" s="413"/>
      <c r="E13" s="413"/>
      <c r="F13" s="414"/>
      <c r="G13" s="200">
        <f>SUM(G12:G12)</f>
        <v>0</v>
      </c>
    </row>
    <row r="14" spans="1:8" ht="15.75" x14ac:dyDescent="0.25">
      <c r="A14" s="451" t="s">
        <v>446</v>
      </c>
      <c r="B14" s="452"/>
      <c r="C14" s="452"/>
      <c r="D14" s="452"/>
      <c r="E14" s="452"/>
      <c r="F14" s="452"/>
      <c r="G14" s="453"/>
    </row>
    <row r="15" spans="1:8" ht="38.25" x14ac:dyDescent="0.2">
      <c r="A15" s="404" t="s">
        <v>15</v>
      </c>
      <c r="B15" s="391" t="s">
        <v>287</v>
      </c>
      <c r="C15" s="391" t="s">
        <v>288</v>
      </c>
      <c r="D15" s="391" t="s">
        <v>289</v>
      </c>
      <c r="E15" s="391" t="s">
        <v>290</v>
      </c>
      <c r="F15" s="97" t="s">
        <v>291</v>
      </c>
      <c r="G15" s="192" t="s">
        <v>3</v>
      </c>
    </row>
    <row r="16" spans="1:8" x14ac:dyDescent="0.2">
      <c r="A16" s="454"/>
      <c r="B16" s="392"/>
      <c r="C16" s="392"/>
      <c r="D16" s="392"/>
      <c r="E16" s="392"/>
      <c r="F16" s="2" t="s">
        <v>4</v>
      </c>
      <c r="G16" s="193" t="s">
        <v>12</v>
      </c>
    </row>
    <row r="17" spans="1:7" x14ac:dyDescent="0.2">
      <c r="A17" s="351" t="s">
        <v>147</v>
      </c>
      <c r="B17" s="195" t="s">
        <v>447</v>
      </c>
      <c r="C17" s="196" t="s">
        <v>448</v>
      </c>
      <c r="D17" s="196" t="s">
        <v>294</v>
      </c>
      <c r="E17" s="196" t="s">
        <v>449</v>
      </c>
      <c r="F17" s="19">
        <v>3</v>
      </c>
      <c r="G17" s="352">
        <f>'P-30551_SD'!F54</f>
        <v>0</v>
      </c>
    </row>
    <row r="18" spans="1:7" x14ac:dyDescent="0.2">
      <c r="A18" s="351" t="s">
        <v>148</v>
      </c>
      <c r="B18" s="195" t="s">
        <v>450</v>
      </c>
      <c r="C18" s="196" t="s">
        <v>451</v>
      </c>
      <c r="D18" s="196" t="s">
        <v>294</v>
      </c>
      <c r="E18" s="196" t="s">
        <v>449</v>
      </c>
      <c r="F18" s="19">
        <v>3</v>
      </c>
      <c r="G18" s="352">
        <f>'P-17763_SD'!F49</f>
        <v>0</v>
      </c>
    </row>
    <row r="19" spans="1:7" x14ac:dyDescent="0.2">
      <c r="A19" s="351" t="s">
        <v>371</v>
      </c>
      <c r="B19" s="195" t="s">
        <v>452</v>
      </c>
      <c r="C19" s="196" t="s">
        <v>453</v>
      </c>
      <c r="D19" s="196" t="s">
        <v>294</v>
      </c>
      <c r="E19" s="196" t="s">
        <v>444</v>
      </c>
      <c r="F19" s="19">
        <v>9</v>
      </c>
      <c r="G19" s="352">
        <f>'SPP-4588-4589_SD'!F54</f>
        <v>0</v>
      </c>
    </row>
    <row r="20" spans="1:7" x14ac:dyDescent="0.2">
      <c r="A20" s="351" t="s">
        <v>149</v>
      </c>
      <c r="B20" s="195" t="s">
        <v>454</v>
      </c>
      <c r="C20" s="196" t="s">
        <v>455</v>
      </c>
      <c r="D20" s="196" t="s">
        <v>294</v>
      </c>
      <c r="E20" s="196" t="s">
        <v>444</v>
      </c>
      <c r="F20" s="19">
        <v>1.5</v>
      </c>
      <c r="G20" s="352">
        <f>'P-4588_SD'!F54</f>
        <v>0</v>
      </c>
    </row>
    <row r="21" spans="1:7" x14ac:dyDescent="0.2">
      <c r="A21" s="351" t="s">
        <v>150</v>
      </c>
      <c r="B21" s="195" t="s">
        <v>456</v>
      </c>
      <c r="C21" s="196" t="s">
        <v>457</v>
      </c>
      <c r="D21" s="196" t="s">
        <v>294</v>
      </c>
      <c r="E21" s="196" t="s">
        <v>444</v>
      </c>
      <c r="F21" s="19">
        <v>5</v>
      </c>
      <c r="G21" s="352">
        <f>'P-4589_SD'!F59</f>
        <v>0</v>
      </c>
    </row>
    <row r="22" spans="1:7" x14ac:dyDescent="0.2">
      <c r="A22" s="351" t="s">
        <v>151</v>
      </c>
      <c r="B22" s="195" t="s">
        <v>458</v>
      </c>
      <c r="C22" s="196" t="s">
        <v>459</v>
      </c>
      <c r="D22" s="196" t="s">
        <v>294</v>
      </c>
      <c r="E22" s="196" t="s">
        <v>444</v>
      </c>
      <c r="F22" s="19">
        <v>13</v>
      </c>
      <c r="G22" s="352">
        <f>'P-4587_SD'!F59</f>
        <v>0</v>
      </c>
    </row>
    <row r="23" spans="1:7" x14ac:dyDescent="0.2">
      <c r="A23" s="351" t="s">
        <v>152</v>
      </c>
      <c r="B23" s="195" t="s">
        <v>460</v>
      </c>
      <c r="C23" s="196" t="s">
        <v>461</v>
      </c>
      <c r="D23" s="196" t="s">
        <v>294</v>
      </c>
      <c r="E23" s="196" t="s">
        <v>444</v>
      </c>
      <c r="F23" s="19">
        <v>4</v>
      </c>
      <c r="G23" s="352">
        <f>'P-4602_SD'!F54</f>
        <v>0</v>
      </c>
    </row>
    <row r="24" spans="1:7" ht="13.5" thickBot="1" x14ac:dyDescent="0.25">
      <c r="A24" s="351" t="s">
        <v>153</v>
      </c>
      <c r="B24" s="195" t="s">
        <v>462</v>
      </c>
      <c r="C24" s="196" t="s">
        <v>463</v>
      </c>
      <c r="D24" s="196" t="s">
        <v>294</v>
      </c>
      <c r="E24" s="196" t="s">
        <v>444</v>
      </c>
      <c r="F24" s="19">
        <v>15</v>
      </c>
      <c r="G24" s="352">
        <f>'P-4586_SD'!F54</f>
        <v>0</v>
      </c>
    </row>
    <row r="25" spans="1:7" ht="16.5" customHeight="1" thickBot="1" x14ac:dyDescent="0.25">
      <c r="A25" s="412" t="s">
        <v>464</v>
      </c>
      <c r="B25" s="413"/>
      <c r="C25" s="413"/>
      <c r="D25" s="413"/>
      <c r="E25" s="413"/>
      <c r="F25" s="414"/>
      <c r="G25" s="200">
        <f>SUM(G17:G24)</f>
        <v>0</v>
      </c>
    </row>
    <row r="26" spans="1:7" ht="21" customHeight="1" x14ac:dyDescent="0.3">
      <c r="A26" s="353" t="s">
        <v>465</v>
      </c>
      <c r="B26" s="354"/>
      <c r="C26" s="354"/>
      <c r="D26" s="354"/>
      <c r="E26" s="354"/>
      <c r="F26" s="354"/>
      <c r="G26" s="355"/>
    </row>
    <row r="27" spans="1:7" s="201" customFormat="1" x14ac:dyDescent="0.2">
      <c r="A27" s="442" t="s">
        <v>466</v>
      </c>
      <c r="B27" s="443"/>
      <c r="C27" s="443"/>
      <c r="D27" s="443"/>
      <c r="E27" s="444"/>
      <c r="F27" s="445" t="s">
        <v>467</v>
      </c>
      <c r="G27" s="446"/>
    </row>
    <row r="28" spans="1:7" s="356" customFormat="1" ht="15.75" x14ac:dyDescent="0.2">
      <c r="A28" s="447" t="s">
        <v>468</v>
      </c>
      <c r="B28" s="448"/>
      <c r="C28" s="448"/>
      <c r="D28" s="421" t="s">
        <v>469</v>
      </c>
      <c r="E28" s="422"/>
      <c r="F28" s="425">
        <f>G13</f>
        <v>0</v>
      </c>
      <c r="G28" s="434">
        <f>SUM(F28:F28)</f>
        <v>0</v>
      </c>
    </row>
    <row r="29" spans="1:7" s="356" customFormat="1" ht="15.75" x14ac:dyDescent="0.2">
      <c r="A29" s="449"/>
      <c r="B29" s="450"/>
      <c r="C29" s="450"/>
      <c r="D29" s="423"/>
      <c r="E29" s="424"/>
      <c r="F29" s="426"/>
      <c r="G29" s="435"/>
    </row>
    <row r="30" spans="1:7" s="356" customFormat="1" ht="15.75" customHeight="1" x14ac:dyDescent="0.2">
      <c r="A30" s="436" t="s">
        <v>470</v>
      </c>
      <c r="B30" s="437"/>
      <c r="C30" s="432" t="s">
        <v>447</v>
      </c>
      <c r="D30" s="421" t="s">
        <v>469</v>
      </c>
      <c r="E30" s="422"/>
      <c r="F30" s="425">
        <f>G17</f>
        <v>0</v>
      </c>
      <c r="G30" s="434">
        <f>SUM(F30:F30)</f>
        <v>0</v>
      </c>
    </row>
    <row r="31" spans="1:7" s="356" customFormat="1" ht="15.75" x14ac:dyDescent="0.2">
      <c r="A31" s="438"/>
      <c r="B31" s="439"/>
      <c r="C31" s="433"/>
      <c r="D31" s="423"/>
      <c r="E31" s="424"/>
      <c r="F31" s="426"/>
      <c r="G31" s="435"/>
    </row>
    <row r="32" spans="1:7" s="356" customFormat="1" ht="15.75" x14ac:dyDescent="0.2">
      <c r="A32" s="438"/>
      <c r="B32" s="439"/>
      <c r="C32" s="432" t="s">
        <v>450</v>
      </c>
      <c r="D32" s="421" t="s">
        <v>469</v>
      </c>
      <c r="E32" s="422"/>
      <c r="F32" s="425">
        <f>G18</f>
        <v>0</v>
      </c>
      <c r="G32" s="434">
        <f>SUM(F32:F32)</f>
        <v>0</v>
      </c>
    </row>
    <row r="33" spans="1:7" s="356" customFormat="1" ht="15.75" x14ac:dyDescent="0.2">
      <c r="A33" s="438"/>
      <c r="B33" s="439"/>
      <c r="C33" s="433"/>
      <c r="D33" s="423"/>
      <c r="E33" s="424"/>
      <c r="F33" s="426"/>
      <c r="G33" s="435"/>
    </row>
    <row r="34" spans="1:7" s="356" customFormat="1" ht="15.75" x14ac:dyDescent="0.2">
      <c r="A34" s="438"/>
      <c r="B34" s="439"/>
      <c r="C34" s="432" t="s">
        <v>452</v>
      </c>
      <c r="D34" s="421" t="s">
        <v>469</v>
      </c>
      <c r="E34" s="422"/>
      <c r="F34" s="425">
        <f>G19</f>
        <v>0</v>
      </c>
      <c r="G34" s="434">
        <f>SUM(F34:F34)</f>
        <v>0</v>
      </c>
    </row>
    <row r="35" spans="1:7" s="356" customFormat="1" ht="15.75" x14ac:dyDescent="0.2">
      <c r="A35" s="438"/>
      <c r="B35" s="439"/>
      <c r="C35" s="433"/>
      <c r="D35" s="423"/>
      <c r="E35" s="424"/>
      <c r="F35" s="426"/>
      <c r="G35" s="435"/>
    </row>
    <row r="36" spans="1:7" s="356" customFormat="1" ht="15.75" customHeight="1" x14ac:dyDescent="0.2">
      <c r="A36" s="438"/>
      <c r="B36" s="439"/>
      <c r="C36" s="432" t="s">
        <v>454</v>
      </c>
      <c r="D36" s="421" t="s">
        <v>469</v>
      </c>
      <c r="E36" s="422"/>
      <c r="F36" s="425">
        <f>G20</f>
        <v>0</v>
      </c>
      <c r="G36" s="434">
        <f>SUM(F36:F36)</f>
        <v>0</v>
      </c>
    </row>
    <row r="37" spans="1:7" s="356" customFormat="1" ht="15.75" x14ac:dyDescent="0.2">
      <c r="A37" s="438"/>
      <c r="B37" s="439"/>
      <c r="C37" s="433"/>
      <c r="D37" s="423"/>
      <c r="E37" s="424"/>
      <c r="F37" s="426"/>
      <c r="G37" s="435"/>
    </row>
    <row r="38" spans="1:7" s="356" customFormat="1" ht="15.75" x14ac:dyDescent="0.2">
      <c r="A38" s="438"/>
      <c r="B38" s="439"/>
      <c r="C38" s="432" t="s">
        <v>456</v>
      </c>
      <c r="D38" s="421" t="s">
        <v>469</v>
      </c>
      <c r="E38" s="422"/>
      <c r="F38" s="425">
        <f>G21</f>
        <v>0</v>
      </c>
      <c r="G38" s="434">
        <f>SUM(F38:F38)</f>
        <v>0</v>
      </c>
    </row>
    <row r="39" spans="1:7" s="356" customFormat="1" ht="15.75" x14ac:dyDescent="0.2">
      <c r="A39" s="438"/>
      <c r="B39" s="439"/>
      <c r="C39" s="433"/>
      <c r="D39" s="423"/>
      <c r="E39" s="424"/>
      <c r="F39" s="426"/>
      <c r="G39" s="435"/>
    </row>
    <row r="40" spans="1:7" s="356" customFormat="1" ht="15.75" x14ac:dyDescent="0.2">
      <c r="A40" s="438"/>
      <c r="B40" s="439"/>
      <c r="C40" s="432" t="s">
        <v>458</v>
      </c>
      <c r="D40" s="421" t="s">
        <v>469</v>
      </c>
      <c r="E40" s="422"/>
      <c r="F40" s="425">
        <f>G22</f>
        <v>0</v>
      </c>
      <c r="G40" s="434">
        <f>SUM(F40:F40)</f>
        <v>0</v>
      </c>
    </row>
    <row r="41" spans="1:7" s="356" customFormat="1" ht="15.75" x14ac:dyDescent="0.2">
      <c r="A41" s="438"/>
      <c r="B41" s="439"/>
      <c r="C41" s="433"/>
      <c r="D41" s="423"/>
      <c r="E41" s="424"/>
      <c r="F41" s="426"/>
      <c r="G41" s="435"/>
    </row>
    <row r="42" spans="1:7" s="356" customFormat="1" ht="15.75" x14ac:dyDescent="0.2">
      <c r="A42" s="438"/>
      <c r="B42" s="439"/>
      <c r="C42" s="432" t="s">
        <v>460</v>
      </c>
      <c r="D42" s="421" t="s">
        <v>469</v>
      </c>
      <c r="E42" s="422"/>
      <c r="F42" s="425">
        <f>G23</f>
        <v>0</v>
      </c>
      <c r="G42" s="434">
        <f>SUM(F42:F42)</f>
        <v>0</v>
      </c>
    </row>
    <row r="43" spans="1:7" s="356" customFormat="1" ht="15.75" x14ac:dyDescent="0.2">
      <c r="A43" s="438"/>
      <c r="B43" s="439"/>
      <c r="C43" s="433"/>
      <c r="D43" s="423"/>
      <c r="E43" s="424"/>
      <c r="F43" s="426"/>
      <c r="G43" s="435"/>
    </row>
    <row r="44" spans="1:7" s="356" customFormat="1" ht="15.75" x14ac:dyDescent="0.2">
      <c r="A44" s="438"/>
      <c r="B44" s="439"/>
      <c r="C44" s="432" t="s">
        <v>462</v>
      </c>
      <c r="D44" s="421" t="s">
        <v>469</v>
      </c>
      <c r="E44" s="422"/>
      <c r="F44" s="425">
        <f>G24</f>
        <v>0</v>
      </c>
      <c r="G44" s="434">
        <f>SUM(F44:F44)</f>
        <v>0</v>
      </c>
    </row>
    <row r="45" spans="1:7" s="356" customFormat="1" ht="15.75" x14ac:dyDescent="0.2">
      <c r="A45" s="440"/>
      <c r="B45" s="441"/>
      <c r="C45" s="433"/>
      <c r="D45" s="423"/>
      <c r="E45" s="424"/>
      <c r="F45" s="426"/>
      <c r="G45" s="435"/>
    </row>
    <row r="46" spans="1:7" s="356" customFormat="1" ht="15.75" x14ac:dyDescent="0.2">
      <c r="A46" s="415" t="s">
        <v>471</v>
      </c>
      <c r="B46" s="416"/>
      <c r="C46" s="417"/>
      <c r="D46" s="421" t="s">
        <v>469</v>
      </c>
      <c r="E46" s="422"/>
      <c r="F46" s="425">
        <f>G25</f>
        <v>0</v>
      </c>
      <c r="G46" s="427">
        <f>SUM(G30:G45)</f>
        <v>0</v>
      </c>
    </row>
    <row r="47" spans="1:7" s="356" customFormat="1" ht="34.5" customHeight="1" thickBot="1" x14ac:dyDescent="0.25">
      <c r="A47" s="418"/>
      <c r="B47" s="419"/>
      <c r="C47" s="420"/>
      <c r="D47" s="423"/>
      <c r="E47" s="424"/>
      <c r="F47" s="426"/>
      <c r="G47" s="428"/>
    </row>
    <row r="48" spans="1:7" s="201" customFormat="1" ht="16.5" thickBot="1" x14ac:dyDescent="0.25">
      <c r="A48" s="429" t="s">
        <v>472</v>
      </c>
      <c r="B48" s="430"/>
      <c r="C48" s="430"/>
      <c r="D48" s="430"/>
      <c r="E48" s="430"/>
      <c r="F48" s="431"/>
      <c r="G48" s="357">
        <f>G28+G46</f>
        <v>0</v>
      </c>
    </row>
    <row r="49" spans="1:7" s="201" customFormat="1" x14ac:dyDescent="0.2">
      <c r="G49" s="202"/>
    </row>
    <row r="50" spans="1:7" s="113" customFormat="1" ht="12.75" customHeight="1" x14ac:dyDescent="0.2">
      <c r="A50" s="188"/>
      <c r="B50" s="407" t="s">
        <v>297</v>
      </c>
      <c r="C50" s="407"/>
      <c r="D50" s="407"/>
      <c r="E50" s="407"/>
      <c r="F50" s="407"/>
    </row>
    <row r="51" spans="1:7" s="113" customFormat="1" ht="15.75" customHeight="1" x14ac:dyDescent="0.2">
      <c r="A51" s="188"/>
      <c r="B51" s="203"/>
      <c r="C51" s="203"/>
      <c r="D51" s="203"/>
      <c r="E51" s="203"/>
      <c r="F51" s="203"/>
    </row>
    <row r="52" spans="1:7" s="205" customFormat="1" ht="12.75" customHeight="1" x14ac:dyDescent="0.2">
      <c r="A52" s="204"/>
      <c r="B52" s="408" t="s">
        <v>298</v>
      </c>
      <c r="C52" s="408"/>
      <c r="D52" s="408"/>
      <c r="E52" s="408"/>
      <c r="F52" s="408"/>
    </row>
    <row r="53" spans="1:7" s="78" customFormat="1" ht="18.75" customHeight="1" x14ac:dyDescent="0.2">
      <c r="A53" s="206">
        <v>1</v>
      </c>
      <c r="B53" s="408"/>
      <c r="C53" s="408"/>
      <c r="D53" s="408"/>
      <c r="E53" s="408"/>
      <c r="F53" s="408"/>
    </row>
    <row r="54" spans="1:7" s="78" customFormat="1" ht="18.75" customHeight="1" x14ac:dyDescent="0.2">
      <c r="A54" s="206"/>
      <c r="B54" s="207"/>
      <c r="C54" s="207"/>
      <c r="D54" s="207"/>
      <c r="E54" s="207"/>
      <c r="F54" s="207"/>
    </row>
    <row r="55" spans="1:7" s="113" customFormat="1" ht="25.5" customHeight="1" x14ac:dyDescent="0.2">
      <c r="A55" s="188"/>
      <c r="B55" s="409" t="s">
        <v>299</v>
      </c>
      <c r="C55" s="409"/>
      <c r="D55" s="409"/>
      <c r="E55" s="409"/>
      <c r="F55" s="409"/>
      <c r="G55" s="409"/>
    </row>
    <row r="56" spans="1:7" s="201" customFormat="1" x14ac:dyDescent="0.2">
      <c r="F56" s="208"/>
      <c r="G56" s="209"/>
    </row>
    <row r="57" spans="1:7" s="201" customFormat="1" x14ac:dyDescent="0.2">
      <c r="G57" s="202"/>
    </row>
    <row r="58" spans="1:7" s="201" customFormat="1" x14ac:dyDescent="0.2">
      <c r="G58" s="202"/>
    </row>
    <row r="59" spans="1:7" s="201" customFormat="1" x14ac:dyDescent="0.2">
      <c r="G59" s="202"/>
    </row>
    <row r="60" spans="1:7" x14ac:dyDescent="0.2">
      <c r="A60" s="201"/>
      <c r="B60" s="201"/>
      <c r="C60" s="201"/>
      <c r="D60" s="201"/>
      <c r="E60" s="201"/>
      <c r="F60" s="201"/>
      <c r="G60" s="202"/>
    </row>
    <row r="61" spans="1:7" x14ac:dyDescent="0.2">
      <c r="A61" s="201"/>
      <c r="B61" s="201"/>
      <c r="C61" s="201"/>
      <c r="D61" s="201"/>
      <c r="E61" s="201"/>
      <c r="F61" s="201"/>
      <c r="G61" s="202"/>
    </row>
    <row r="62" spans="1:7" x14ac:dyDescent="0.2">
      <c r="A62" s="201"/>
      <c r="B62" s="201"/>
      <c r="C62" s="201"/>
      <c r="D62" s="201"/>
      <c r="E62" s="201"/>
      <c r="F62" s="201"/>
      <c r="G62" s="202"/>
    </row>
    <row r="66" ht="15.75" customHeight="1" x14ac:dyDescent="0.2"/>
    <row r="68" ht="16.5" customHeight="1" x14ac:dyDescent="0.2"/>
  </sheetData>
  <sheetProtection password="CF65" sheet="1" objects="1" scenarios="1"/>
  <mergeCells count="62">
    <mergeCell ref="B2:G2"/>
    <mergeCell ref="A9:G9"/>
    <mergeCell ref="A10:A11"/>
    <mergeCell ref="B10:B11"/>
    <mergeCell ref="C10:C11"/>
    <mergeCell ref="D10:D11"/>
    <mergeCell ref="E10:E11"/>
    <mergeCell ref="A13:F13"/>
    <mergeCell ref="A14:G14"/>
    <mergeCell ref="A15:A16"/>
    <mergeCell ref="B15:B16"/>
    <mergeCell ref="C15:C16"/>
    <mergeCell ref="D15:D16"/>
    <mergeCell ref="E15:E16"/>
    <mergeCell ref="A25:F25"/>
    <mergeCell ref="A27:E27"/>
    <mergeCell ref="F27:G27"/>
    <mergeCell ref="A28:C29"/>
    <mergeCell ref="D28:E29"/>
    <mergeCell ref="F28:F29"/>
    <mergeCell ref="G28:G29"/>
    <mergeCell ref="A30:B45"/>
    <mergeCell ref="C30:C31"/>
    <mergeCell ref="D30:E31"/>
    <mergeCell ref="F30:F31"/>
    <mergeCell ref="G30:G31"/>
    <mergeCell ref="C32:C33"/>
    <mergeCell ref="D32:E33"/>
    <mergeCell ref="F32:F33"/>
    <mergeCell ref="G32:G33"/>
    <mergeCell ref="C34:C35"/>
    <mergeCell ref="D34:E35"/>
    <mergeCell ref="F34:F35"/>
    <mergeCell ref="G34:G35"/>
    <mergeCell ref="C36:C37"/>
    <mergeCell ref="D36:E37"/>
    <mergeCell ref="F36:F37"/>
    <mergeCell ref="G36:G37"/>
    <mergeCell ref="C38:C39"/>
    <mergeCell ref="D38:E39"/>
    <mergeCell ref="F38:F39"/>
    <mergeCell ref="G38:G39"/>
    <mergeCell ref="C40:C41"/>
    <mergeCell ref="D40:E41"/>
    <mergeCell ref="F40:F41"/>
    <mergeCell ref="G40:G41"/>
    <mergeCell ref="C42:C43"/>
    <mergeCell ref="D42:E43"/>
    <mergeCell ref="F42:F43"/>
    <mergeCell ref="G42:G43"/>
    <mergeCell ref="C44:C45"/>
    <mergeCell ref="D44:E45"/>
    <mergeCell ref="F44:F45"/>
    <mergeCell ref="G44:G45"/>
    <mergeCell ref="B52:F53"/>
    <mergeCell ref="B55:G55"/>
    <mergeCell ref="A46:C47"/>
    <mergeCell ref="D46:E47"/>
    <mergeCell ref="F46:F47"/>
    <mergeCell ref="G46:G47"/>
    <mergeCell ref="A48:F48"/>
    <mergeCell ref="B50:F50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5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3"/>
  <sheetViews>
    <sheetView view="pageBreakPreview" topLeftCell="A40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147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'2F'!B12</f>
        <v>Na Stolbi - Lončarska steza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123" t="s">
        <v>380</v>
      </c>
      <c r="C12" s="45">
        <v>103</v>
      </c>
      <c r="D12" s="124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132"/>
      <c r="C14" s="72"/>
      <c r="D14" s="133"/>
      <c r="E14" s="134"/>
      <c r="F14" s="134"/>
    </row>
    <row r="15" spans="1:6" x14ac:dyDescent="0.2">
      <c r="A15" s="135">
        <f>COUNT($A$10:A14)+1</f>
        <v>2</v>
      </c>
      <c r="B15" s="115" t="s">
        <v>473</v>
      </c>
      <c r="C15" s="45"/>
      <c r="D15" s="121"/>
      <c r="E15" s="122"/>
      <c r="F15" s="122"/>
    </row>
    <row r="16" spans="1:6" x14ac:dyDescent="0.2">
      <c r="A16" s="114"/>
      <c r="B16" s="136" t="s">
        <v>474</v>
      </c>
      <c r="C16" s="45"/>
      <c r="D16" s="121"/>
      <c r="E16" s="122"/>
      <c r="F16" s="122"/>
    </row>
    <row r="17" spans="1:6" x14ac:dyDescent="0.2">
      <c r="A17" s="114"/>
      <c r="B17" s="123" t="s">
        <v>384</v>
      </c>
      <c r="C17" s="45">
        <v>1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4"/>
      <c r="C19" s="72"/>
      <c r="D19" s="138"/>
      <c r="E19" s="139"/>
      <c r="F19" s="139"/>
    </row>
    <row r="20" spans="1:6" x14ac:dyDescent="0.2">
      <c r="A20" s="135">
        <f>COUNT($A$10:A19)+1</f>
        <v>3</v>
      </c>
      <c r="B20" s="115" t="s">
        <v>419</v>
      </c>
      <c r="C20" s="45"/>
      <c r="D20" s="121"/>
      <c r="E20" s="122"/>
      <c r="F20" s="122"/>
    </row>
    <row r="21" spans="1:6" x14ac:dyDescent="0.2">
      <c r="A21" s="114"/>
      <c r="B21" s="136" t="s">
        <v>420</v>
      </c>
      <c r="C21" s="45"/>
      <c r="D21" s="121"/>
      <c r="E21" s="122"/>
      <c r="F21" s="122"/>
    </row>
    <row r="22" spans="1:6" x14ac:dyDescent="0.2">
      <c r="A22" s="114"/>
      <c r="B22" s="123" t="s">
        <v>384</v>
      </c>
      <c r="C22" s="45">
        <v>1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358"/>
      <c r="B24" s="359"/>
      <c r="C24" s="72"/>
      <c r="D24" s="138"/>
      <c r="E24" s="139"/>
      <c r="F24" s="139"/>
    </row>
    <row r="25" spans="1:6" x14ac:dyDescent="0.2">
      <c r="A25" s="135">
        <f>COUNT($A$10:A24)+1</f>
        <v>4</v>
      </c>
      <c r="B25" s="115" t="s">
        <v>475</v>
      </c>
      <c r="C25" s="45"/>
      <c r="D25" s="121"/>
      <c r="E25" s="122"/>
      <c r="F25" s="122"/>
    </row>
    <row r="26" spans="1:6" x14ac:dyDescent="0.2">
      <c r="A26" s="114"/>
      <c r="B26" s="136" t="s">
        <v>476</v>
      </c>
      <c r="C26" s="45"/>
      <c r="D26" s="121"/>
      <c r="E26" s="122"/>
      <c r="F26" s="122"/>
    </row>
    <row r="27" spans="1:6" x14ac:dyDescent="0.2">
      <c r="A27" s="114"/>
      <c r="B27" s="123" t="s">
        <v>477</v>
      </c>
      <c r="C27" s="45">
        <v>5</v>
      </c>
      <c r="D27" s="121" t="s">
        <v>1</v>
      </c>
      <c r="E27" s="125"/>
      <c r="F27" s="126">
        <f t="shared" ref="F27" si="2">C27*E27</f>
        <v>0</v>
      </c>
    </row>
    <row r="28" spans="1:6" x14ac:dyDescent="0.2">
      <c r="A28" s="127"/>
      <c r="B28" s="128"/>
      <c r="C28" s="46"/>
      <c r="D28" s="137"/>
      <c r="E28" s="130"/>
      <c r="F28" s="130"/>
    </row>
    <row r="29" spans="1:6" x14ac:dyDescent="0.2">
      <c r="A29" s="131"/>
      <c r="B29" s="34"/>
      <c r="C29" s="72"/>
      <c r="D29" s="138"/>
      <c r="E29" s="139"/>
      <c r="F29" s="139"/>
    </row>
    <row r="30" spans="1:6" x14ac:dyDescent="0.2">
      <c r="A30" s="135">
        <f>COUNT($A$10:A29)+1</f>
        <v>5</v>
      </c>
      <c r="B30" s="115" t="s">
        <v>307</v>
      </c>
      <c r="C30" s="45"/>
      <c r="D30" s="121"/>
      <c r="E30" s="122"/>
      <c r="F30" s="122"/>
    </row>
    <row r="31" spans="1:6" ht="25.5" x14ac:dyDescent="0.2">
      <c r="A31" s="114"/>
      <c r="B31" s="136" t="s">
        <v>308</v>
      </c>
      <c r="C31" s="45"/>
      <c r="D31" s="121"/>
      <c r="E31" s="122"/>
      <c r="F31" s="122"/>
    </row>
    <row r="32" spans="1:6" x14ac:dyDescent="0.2">
      <c r="A32" s="114"/>
      <c r="B32" s="123" t="s">
        <v>391</v>
      </c>
      <c r="C32" s="45">
        <v>27</v>
      </c>
      <c r="D32" s="121" t="s">
        <v>1</v>
      </c>
      <c r="E32" s="125"/>
      <c r="F32" s="126">
        <f t="shared" ref="F32" si="3">C32*E32</f>
        <v>0</v>
      </c>
    </row>
    <row r="33" spans="1:6" x14ac:dyDescent="0.2">
      <c r="A33" s="127"/>
      <c r="B33" s="128"/>
      <c r="C33" s="46"/>
      <c r="D33" s="137"/>
      <c r="E33" s="130"/>
      <c r="F33" s="130"/>
    </row>
    <row r="34" spans="1:6" x14ac:dyDescent="0.2">
      <c r="A34" s="131"/>
      <c r="B34" s="314"/>
      <c r="C34" s="72"/>
      <c r="D34" s="315"/>
      <c r="E34" s="316"/>
      <c r="F34" s="317"/>
    </row>
    <row r="35" spans="1:6" x14ac:dyDescent="0.2">
      <c r="A35" s="114">
        <f>COUNT($A$10:A34)+1</f>
        <v>6</v>
      </c>
      <c r="B35" s="304" t="s">
        <v>395</v>
      </c>
      <c r="C35" s="45"/>
      <c r="D35" s="309"/>
      <c r="E35" s="318"/>
      <c r="F35" s="310"/>
    </row>
    <row r="36" spans="1:6" ht="38.25" x14ac:dyDescent="0.2">
      <c r="A36" s="114"/>
      <c r="B36" s="145" t="s">
        <v>396</v>
      </c>
      <c r="C36" s="45"/>
      <c r="D36" s="309"/>
      <c r="E36" s="318"/>
      <c r="F36" s="310"/>
    </row>
    <row r="37" spans="1:6" x14ac:dyDescent="0.2">
      <c r="A37" s="114"/>
      <c r="B37" s="311" t="s">
        <v>384</v>
      </c>
      <c r="C37" s="45">
        <v>1</v>
      </c>
      <c r="D37" s="309" t="s">
        <v>1</v>
      </c>
      <c r="E37" s="125"/>
      <c r="F37" s="126">
        <f>C37*E37</f>
        <v>0</v>
      </c>
    </row>
    <row r="38" spans="1:6" x14ac:dyDescent="0.2">
      <c r="A38" s="127"/>
      <c r="B38" s="312"/>
      <c r="C38" s="46"/>
      <c r="D38" s="313"/>
      <c r="E38" s="130"/>
      <c r="F38" s="130"/>
    </row>
    <row r="39" spans="1:6" x14ac:dyDescent="0.2">
      <c r="A39" s="131"/>
      <c r="B39" s="132"/>
      <c r="C39" s="72"/>
      <c r="D39" s="138"/>
      <c r="E39" s="134"/>
      <c r="F39" s="134"/>
    </row>
    <row r="40" spans="1:6" x14ac:dyDescent="0.2">
      <c r="A40" s="135">
        <f>COUNT($A$10:A39)+1</f>
        <v>7</v>
      </c>
      <c r="B40" s="115" t="s">
        <v>397</v>
      </c>
      <c r="C40" s="45"/>
      <c r="D40" s="121"/>
      <c r="E40" s="122"/>
      <c r="F40" s="122"/>
    </row>
    <row r="41" spans="1:6" ht="25.5" x14ac:dyDescent="0.2">
      <c r="A41" s="114"/>
      <c r="B41" s="136" t="s">
        <v>398</v>
      </c>
      <c r="C41" s="45"/>
      <c r="D41" s="121"/>
      <c r="E41" s="122"/>
      <c r="F41" s="122"/>
    </row>
    <row r="42" spans="1:6" x14ac:dyDescent="0.2">
      <c r="A42" s="114"/>
      <c r="B42" s="78" t="s">
        <v>399</v>
      </c>
      <c r="C42" s="45">
        <v>2</v>
      </c>
      <c r="D42" s="121" t="s">
        <v>1</v>
      </c>
      <c r="E42" s="125"/>
      <c r="F42" s="126">
        <f>C42*E42</f>
        <v>0</v>
      </c>
    </row>
    <row r="43" spans="1:6" x14ac:dyDescent="0.2">
      <c r="A43" s="127"/>
      <c r="B43" s="141"/>
      <c r="C43" s="46"/>
      <c r="D43" s="137"/>
      <c r="E43" s="130"/>
      <c r="F43" s="130"/>
    </row>
    <row r="44" spans="1:6" x14ac:dyDescent="0.2">
      <c r="A44" s="131"/>
      <c r="B44" s="34"/>
      <c r="C44" s="72"/>
      <c r="D44" s="138"/>
      <c r="E44" s="139"/>
      <c r="F44" s="139"/>
    </row>
    <row r="45" spans="1:6" x14ac:dyDescent="0.2">
      <c r="A45" s="135">
        <f>COUNT($A$10:A42)+1</f>
        <v>8</v>
      </c>
      <c r="B45" s="115" t="s">
        <v>478</v>
      </c>
      <c r="C45" s="45"/>
      <c r="D45" s="121"/>
      <c r="E45" s="122"/>
      <c r="F45" s="122"/>
    </row>
    <row r="46" spans="1:6" ht="102" x14ac:dyDescent="0.2">
      <c r="A46" s="114"/>
      <c r="B46" s="136" t="s">
        <v>401</v>
      </c>
      <c r="C46" s="45"/>
      <c r="D46" s="121"/>
      <c r="E46" s="122"/>
      <c r="F46" s="122"/>
    </row>
    <row r="47" spans="1:6" x14ac:dyDescent="0.2">
      <c r="A47" s="114"/>
      <c r="B47" s="78"/>
      <c r="C47" s="45">
        <v>1</v>
      </c>
      <c r="D47" s="121" t="s">
        <v>1</v>
      </c>
      <c r="E47" s="125"/>
      <c r="F47" s="126">
        <f>C47*E47</f>
        <v>0</v>
      </c>
    </row>
    <row r="48" spans="1:6" x14ac:dyDescent="0.2">
      <c r="A48" s="127"/>
      <c r="B48" s="141"/>
      <c r="C48" s="46"/>
      <c r="D48" s="137"/>
      <c r="E48" s="130"/>
      <c r="F48" s="130"/>
    </row>
    <row r="49" spans="1:6" x14ac:dyDescent="0.2">
      <c r="A49" s="131"/>
      <c r="B49" s="34"/>
      <c r="C49" s="72"/>
      <c r="D49" s="138"/>
      <c r="E49" s="134"/>
      <c r="F49" s="134"/>
    </row>
    <row r="50" spans="1:6" x14ac:dyDescent="0.2">
      <c r="A50" s="135">
        <f>COUNT($A$10:A47)+1</f>
        <v>9</v>
      </c>
      <c r="B50" s="115" t="s">
        <v>479</v>
      </c>
      <c r="C50" s="45"/>
      <c r="D50" s="360"/>
      <c r="E50" s="126"/>
      <c r="F50" s="361"/>
    </row>
    <row r="51" spans="1:6" ht="25.5" x14ac:dyDescent="0.2">
      <c r="A51" s="114"/>
      <c r="B51" s="119" t="s">
        <v>480</v>
      </c>
      <c r="C51" s="45"/>
      <c r="D51" s="121"/>
      <c r="E51" s="122"/>
      <c r="F51" s="122"/>
    </row>
    <row r="52" spans="1:6" ht="14.25" x14ac:dyDescent="0.2">
      <c r="A52" s="114"/>
      <c r="B52" s="123" t="s">
        <v>385</v>
      </c>
      <c r="C52" s="45">
        <v>26</v>
      </c>
      <c r="D52" s="124" t="s">
        <v>9</v>
      </c>
      <c r="E52" s="125"/>
      <c r="F52" s="126">
        <f>C52*E52</f>
        <v>0</v>
      </c>
    </row>
    <row r="53" spans="1:6" x14ac:dyDescent="0.2">
      <c r="A53" s="127"/>
      <c r="B53" s="128"/>
      <c r="C53" s="46"/>
      <c r="D53" s="129"/>
      <c r="E53" s="130"/>
      <c r="F53" s="130"/>
    </row>
    <row r="54" spans="1:6" s="1" customFormat="1" x14ac:dyDescent="0.2">
      <c r="A54" s="131"/>
      <c r="B54" s="34"/>
      <c r="C54" s="45"/>
      <c r="D54" s="138"/>
      <c r="E54" s="134"/>
      <c r="F54" s="134"/>
    </row>
    <row r="55" spans="1:6" x14ac:dyDescent="0.2">
      <c r="A55" s="135">
        <f>COUNT($A$10:A53)+1</f>
        <v>10</v>
      </c>
      <c r="B55" s="115" t="s">
        <v>313</v>
      </c>
      <c r="C55" s="45"/>
      <c r="D55" s="121"/>
      <c r="E55" s="122"/>
      <c r="F55" s="126"/>
    </row>
    <row r="56" spans="1:6" ht="25.5" x14ac:dyDescent="0.2">
      <c r="A56" s="114"/>
      <c r="B56" s="136" t="s">
        <v>314</v>
      </c>
      <c r="C56" s="45"/>
      <c r="D56" s="121"/>
      <c r="E56" s="122"/>
      <c r="F56" s="126"/>
    </row>
    <row r="57" spans="1:6" ht="14.25" x14ac:dyDescent="0.2">
      <c r="A57" s="114"/>
      <c r="B57" s="78"/>
      <c r="C57" s="45">
        <v>103</v>
      </c>
      <c r="D57" s="124" t="s">
        <v>9</v>
      </c>
      <c r="E57" s="125"/>
      <c r="F57" s="126">
        <f>C57*E57</f>
        <v>0</v>
      </c>
    </row>
    <row r="58" spans="1:6" x14ac:dyDescent="0.2">
      <c r="A58" s="127"/>
      <c r="B58" s="141"/>
      <c r="C58" s="142"/>
      <c r="D58" s="137"/>
      <c r="E58" s="270"/>
      <c r="F58" s="130"/>
    </row>
    <row r="59" spans="1:6" x14ac:dyDescent="0.2">
      <c r="A59" s="131"/>
      <c r="B59" s="34"/>
      <c r="C59" s="143"/>
      <c r="D59" s="138"/>
      <c r="E59" s="139"/>
      <c r="F59" s="134"/>
    </row>
    <row r="60" spans="1:6" x14ac:dyDescent="0.2">
      <c r="A60" s="135">
        <f>COUNT($A$10:A58)+1</f>
        <v>11</v>
      </c>
      <c r="B60" s="115" t="s">
        <v>315</v>
      </c>
      <c r="C60" s="120"/>
      <c r="D60" s="121"/>
      <c r="E60" s="122"/>
      <c r="F60" s="126"/>
    </row>
    <row r="61" spans="1:6" ht="38.25" x14ac:dyDescent="0.2">
      <c r="A61" s="114"/>
      <c r="B61" s="136" t="s">
        <v>316</v>
      </c>
      <c r="C61" s="120"/>
      <c r="D61" s="121"/>
      <c r="E61" s="122"/>
      <c r="F61" s="122"/>
    </row>
    <row r="62" spans="1:6" x14ac:dyDescent="0.2">
      <c r="A62" s="114"/>
      <c r="B62" s="78"/>
      <c r="C62" s="120"/>
      <c r="D62" s="144">
        <v>0.02</v>
      </c>
      <c r="E62" s="126"/>
      <c r="F62" s="126">
        <f>D62*(SUM(F12:F57))</f>
        <v>0</v>
      </c>
    </row>
    <row r="63" spans="1:6" x14ac:dyDescent="0.2">
      <c r="A63" s="127"/>
      <c r="B63" s="141"/>
      <c r="C63" s="142"/>
      <c r="D63" s="137"/>
      <c r="E63" s="130"/>
      <c r="F63" s="130"/>
    </row>
    <row r="64" spans="1:6" x14ac:dyDescent="0.2">
      <c r="A64" s="131"/>
      <c r="B64" s="34"/>
      <c r="C64" s="143"/>
      <c r="D64" s="138"/>
      <c r="E64" s="134"/>
      <c r="F64" s="134"/>
    </row>
    <row r="65" spans="1:6" x14ac:dyDescent="0.2">
      <c r="A65" s="135">
        <f>COUNT($A$10:A63)+1</f>
        <v>12</v>
      </c>
      <c r="B65" s="115" t="s">
        <v>317</v>
      </c>
      <c r="C65" s="120"/>
      <c r="D65" s="121"/>
      <c r="E65" s="126"/>
      <c r="F65" s="126"/>
    </row>
    <row r="66" spans="1:6" ht="25.5" x14ac:dyDescent="0.2">
      <c r="A66" s="114"/>
      <c r="B66" s="145" t="s">
        <v>318</v>
      </c>
      <c r="C66" s="120"/>
      <c r="D66" s="121"/>
      <c r="E66" s="122"/>
      <c r="F66" s="126"/>
    </row>
    <row r="67" spans="1:6" x14ac:dyDescent="0.2">
      <c r="A67" s="146"/>
      <c r="B67" s="78"/>
      <c r="C67" s="120"/>
      <c r="D67" s="144">
        <v>0.1</v>
      </c>
      <c r="E67" s="122"/>
      <c r="F67" s="126">
        <f>D67*(SUM(F12:F58))</f>
        <v>0</v>
      </c>
    </row>
    <row r="68" spans="1:6" x14ac:dyDescent="0.2">
      <c r="A68" s="147"/>
      <c r="B68" s="141"/>
      <c r="C68" s="142"/>
      <c r="D68" s="137"/>
      <c r="E68" s="130"/>
      <c r="F68" s="130"/>
    </row>
    <row r="69" spans="1:6" x14ac:dyDescent="0.2">
      <c r="A69" s="178"/>
      <c r="B69" s="179" t="s">
        <v>319</v>
      </c>
      <c r="C69" s="180"/>
      <c r="D69" s="181"/>
      <c r="E69" s="182" t="s">
        <v>13</v>
      </c>
      <c r="F69" s="183">
        <f>SUM(F10:F68)</f>
        <v>0</v>
      </c>
    </row>
    <row r="70" spans="1:6" x14ac:dyDescent="0.2">
      <c r="A70" s="184"/>
      <c r="C70" s="185"/>
    </row>
    <row r="72" spans="1:6" x14ac:dyDescent="0.2">
      <c r="A72" s="187"/>
    </row>
    <row r="73" spans="1:6" x14ac:dyDescent="0.2">
      <c r="A73" s="362"/>
    </row>
  </sheetData>
  <sheetProtection algorithmName="SHA-512" hashValue="cE9A7F0qkHrtSFdWfq86YWyc3xfKXvtZM/3+xwqrIMP4jptQfqEmyGwUDG9VACG8CPi9i3YJpVmXXo0dB4cqDw==" saltValue="JNgz1awPf9cvsMT3hcTdiQ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43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8"/>
  <sheetViews>
    <sheetView view="pageBreakPreview" topLeftCell="A16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147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'2F'!B17</f>
        <v>Streliška cesta 10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123" t="s">
        <v>449</v>
      </c>
      <c r="C12" s="45">
        <v>3</v>
      </c>
      <c r="D12" s="124" t="s">
        <v>9</v>
      </c>
      <c r="E12" s="125"/>
      <c r="F12" s="3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419</v>
      </c>
      <c r="C15" s="45"/>
      <c r="D15" s="121"/>
      <c r="E15" s="122"/>
      <c r="F15" s="122"/>
    </row>
    <row r="16" spans="1:6" x14ac:dyDescent="0.2">
      <c r="A16" s="114"/>
      <c r="B16" s="136" t="s">
        <v>420</v>
      </c>
      <c r="C16" s="45"/>
      <c r="D16" s="121"/>
      <c r="E16" s="122"/>
      <c r="F16" s="122"/>
    </row>
    <row r="17" spans="1:6" x14ac:dyDescent="0.2">
      <c r="A17" s="114"/>
      <c r="B17" s="123" t="s">
        <v>418</v>
      </c>
      <c r="C17" s="45">
        <v>1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4"/>
      <c r="C19" s="72"/>
      <c r="D19" s="138"/>
      <c r="E19" s="139"/>
      <c r="F19" s="139"/>
    </row>
    <row r="20" spans="1:6" x14ac:dyDescent="0.2">
      <c r="A20" s="135">
        <f>COUNT($A$10:A19)+1</f>
        <v>3</v>
      </c>
      <c r="B20" s="115" t="s">
        <v>307</v>
      </c>
      <c r="C20" s="45"/>
      <c r="D20" s="121"/>
      <c r="E20" s="122"/>
      <c r="F20" s="122"/>
    </row>
    <row r="21" spans="1:6" ht="25.5" x14ac:dyDescent="0.2">
      <c r="A21" s="114"/>
      <c r="B21" s="136" t="s">
        <v>308</v>
      </c>
      <c r="C21" s="45"/>
      <c r="D21" s="121"/>
      <c r="E21" s="122"/>
      <c r="F21" s="122"/>
    </row>
    <row r="22" spans="1:6" x14ac:dyDescent="0.2">
      <c r="A22" s="114"/>
      <c r="B22" s="123" t="s">
        <v>418</v>
      </c>
      <c r="C22" s="45">
        <v>5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131"/>
      <c r="B24" s="34"/>
      <c r="C24" s="72"/>
      <c r="D24" s="138"/>
      <c r="E24" s="134"/>
      <c r="F24" s="139"/>
    </row>
    <row r="25" spans="1:6" x14ac:dyDescent="0.2">
      <c r="A25" s="135">
        <f>COUNT($A$10:A24)+1</f>
        <v>4</v>
      </c>
      <c r="B25" s="115" t="s">
        <v>409</v>
      </c>
      <c r="C25" s="45"/>
      <c r="D25" s="121"/>
      <c r="E25" s="126"/>
      <c r="F25" s="122"/>
    </row>
    <row r="26" spans="1:6" ht="25.5" x14ac:dyDescent="0.2">
      <c r="A26" s="114"/>
      <c r="B26" s="136" t="s">
        <v>410</v>
      </c>
      <c r="C26" s="45"/>
      <c r="D26" s="121"/>
      <c r="E26" s="122"/>
      <c r="F26" s="122"/>
    </row>
    <row r="27" spans="1:6" x14ac:dyDescent="0.2">
      <c r="A27" s="114"/>
      <c r="B27" s="123" t="s">
        <v>481</v>
      </c>
      <c r="C27" s="45">
        <v>1</v>
      </c>
      <c r="D27" s="121" t="s">
        <v>1</v>
      </c>
      <c r="E27" s="125"/>
      <c r="F27" s="126">
        <f t="shared" ref="F27" si="2">C27*E27</f>
        <v>0</v>
      </c>
    </row>
    <row r="28" spans="1:6" x14ac:dyDescent="0.2">
      <c r="A28" s="127"/>
      <c r="B28" s="128"/>
      <c r="C28" s="46"/>
      <c r="D28" s="137"/>
      <c r="E28" s="130"/>
      <c r="F28" s="130"/>
    </row>
    <row r="29" spans="1:6" x14ac:dyDescent="0.2">
      <c r="A29" s="131"/>
      <c r="B29" s="319"/>
      <c r="C29" s="72"/>
      <c r="D29" s="315"/>
      <c r="E29" s="316"/>
      <c r="F29" s="134"/>
    </row>
    <row r="30" spans="1:6" x14ac:dyDescent="0.2">
      <c r="A30" s="114">
        <f>COUNT($A$10:A29)+1</f>
        <v>5</v>
      </c>
      <c r="B30" s="320" t="s">
        <v>413</v>
      </c>
      <c r="C30" s="45"/>
      <c r="D30" s="321"/>
      <c r="E30" s="126"/>
      <c r="F30" s="322"/>
    </row>
    <row r="31" spans="1:6" ht="38.25" x14ac:dyDescent="0.2">
      <c r="A31" s="114"/>
      <c r="B31" s="39" t="s">
        <v>414</v>
      </c>
      <c r="C31" s="45"/>
      <c r="D31" s="323"/>
      <c r="E31" s="36"/>
      <c r="F31" s="36"/>
    </row>
    <row r="32" spans="1:6" x14ac:dyDescent="0.2">
      <c r="A32" s="114"/>
      <c r="B32" s="324" t="s">
        <v>415</v>
      </c>
      <c r="C32" s="45">
        <v>1</v>
      </c>
      <c r="D32" s="323" t="s">
        <v>1</v>
      </c>
      <c r="E32" s="125"/>
      <c r="F32" s="126">
        <f>C32*E32</f>
        <v>0</v>
      </c>
    </row>
    <row r="33" spans="1:6" x14ac:dyDescent="0.2">
      <c r="A33" s="127"/>
      <c r="B33" s="325"/>
      <c r="C33" s="46"/>
      <c r="D33" s="326"/>
      <c r="E33" s="130"/>
      <c r="F33" s="130"/>
    </row>
    <row r="34" spans="1:6" x14ac:dyDescent="0.2">
      <c r="A34" s="131"/>
      <c r="B34" s="34"/>
      <c r="C34" s="72"/>
      <c r="D34" s="138"/>
      <c r="E34" s="134"/>
      <c r="F34" s="134"/>
    </row>
    <row r="35" spans="1:6" x14ac:dyDescent="0.2">
      <c r="A35" s="135">
        <f>COUNT($A$10:A32)+1</f>
        <v>6</v>
      </c>
      <c r="B35" s="115" t="s">
        <v>479</v>
      </c>
      <c r="C35" s="45"/>
      <c r="D35" s="360"/>
      <c r="E35" s="126"/>
      <c r="F35" s="361"/>
    </row>
    <row r="36" spans="1:6" ht="25.5" x14ac:dyDescent="0.2">
      <c r="A36" s="114"/>
      <c r="B36" s="119" t="s">
        <v>480</v>
      </c>
      <c r="C36" s="45"/>
      <c r="D36" s="121"/>
      <c r="E36" s="122"/>
      <c r="F36" s="122"/>
    </row>
    <row r="37" spans="1:6" ht="14.25" x14ac:dyDescent="0.2">
      <c r="A37" s="114"/>
      <c r="B37" s="123" t="s">
        <v>385</v>
      </c>
      <c r="C37" s="45">
        <v>3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28"/>
      <c r="C38" s="46"/>
      <c r="D38" s="129"/>
      <c r="E38" s="130"/>
      <c r="F38" s="130"/>
    </row>
    <row r="39" spans="1:6" x14ac:dyDescent="0.2">
      <c r="A39" s="131"/>
      <c r="B39" s="34"/>
      <c r="C39" s="143"/>
      <c r="D39" s="138"/>
      <c r="E39" s="134"/>
      <c r="F39" s="134"/>
    </row>
    <row r="40" spans="1:6" x14ac:dyDescent="0.2">
      <c r="A40" s="135">
        <f>COUNT($A$10:A36)+1</f>
        <v>7</v>
      </c>
      <c r="B40" s="115" t="s">
        <v>313</v>
      </c>
      <c r="C40" s="120"/>
      <c r="D40" s="121"/>
      <c r="E40" s="122"/>
      <c r="F40" s="126"/>
    </row>
    <row r="41" spans="1:6" ht="25.5" x14ac:dyDescent="0.2">
      <c r="A41" s="114"/>
      <c r="B41" s="136" t="s">
        <v>314</v>
      </c>
      <c r="C41" s="120"/>
      <c r="D41" s="121"/>
      <c r="E41" s="122"/>
      <c r="F41" s="126"/>
    </row>
    <row r="42" spans="1:6" ht="14.25" x14ac:dyDescent="0.2">
      <c r="A42" s="114"/>
      <c r="B42" s="78"/>
      <c r="C42" s="45">
        <v>5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41"/>
      <c r="C43" s="142"/>
      <c r="D43" s="137"/>
      <c r="E43" s="270"/>
      <c r="F43" s="130"/>
    </row>
    <row r="44" spans="1:6" x14ac:dyDescent="0.2">
      <c r="A44" s="131"/>
      <c r="B44" s="34"/>
      <c r="C44" s="143"/>
      <c r="D44" s="138"/>
      <c r="E44" s="139"/>
      <c r="F44" s="134"/>
    </row>
    <row r="45" spans="1:6" x14ac:dyDescent="0.2">
      <c r="A45" s="135">
        <f>COUNT($A$10:A43)+1</f>
        <v>8</v>
      </c>
      <c r="B45" s="115" t="s">
        <v>315</v>
      </c>
      <c r="C45" s="120"/>
      <c r="D45" s="121"/>
      <c r="E45" s="122"/>
      <c r="F45" s="126"/>
    </row>
    <row r="46" spans="1:6" ht="38.25" x14ac:dyDescent="0.2">
      <c r="A46" s="114"/>
      <c r="B46" s="136" t="s">
        <v>316</v>
      </c>
      <c r="C46" s="120"/>
      <c r="D46" s="121"/>
      <c r="E46" s="122"/>
      <c r="F46" s="122"/>
    </row>
    <row r="47" spans="1:6" x14ac:dyDescent="0.2">
      <c r="A47" s="114"/>
      <c r="B47" s="78"/>
      <c r="C47" s="120"/>
      <c r="D47" s="144">
        <v>0.05</v>
      </c>
      <c r="E47" s="126"/>
      <c r="F47" s="126">
        <f>D47*(SUM(F12:F42))</f>
        <v>0</v>
      </c>
    </row>
    <row r="48" spans="1:6" x14ac:dyDescent="0.2">
      <c r="A48" s="127"/>
      <c r="B48" s="141"/>
      <c r="C48" s="142"/>
      <c r="D48" s="137"/>
      <c r="E48" s="130"/>
      <c r="F48" s="130"/>
    </row>
    <row r="49" spans="1:6" x14ac:dyDescent="0.2">
      <c r="A49" s="131"/>
      <c r="B49" s="34"/>
      <c r="C49" s="143"/>
      <c r="D49" s="138"/>
      <c r="E49" s="134"/>
      <c r="F49" s="134"/>
    </row>
    <row r="50" spans="1:6" x14ac:dyDescent="0.2">
      <c r="A50" s="135">
        <f>COUNT($A$10:A48)+1</f>
        <v>9</v>
      </c>
      <c r="B50" s="115" t="s">
        <v>317</v>
      </c>
      <c r="C50" s="120"/>
      <c r="D50" s="121"/>
      <c r="E50" s="126"/>
      <c r="F50" s="126"/>
    </row>
    <row r="51" spans="1:6" ht="25.5" x14ac:dyDescent="0.2">
      <c r="A51" s="114"/>
      <c r="B51" s="145" t="s">
        <v>318</v>
      </c>
      <c r="C51" s="120"/>
      <c r="D51" s="121"/>
      <c r="E51" s="122"/>
      <c r="F51" s="126"/>
    </row>
    <row r="52" spans="1:6" x14ac:dyDescent="0.2">
      <c r="A52" s="146"/>
      <c r="B52" s="78"/>
      <c r="C52" s="120"/>
      <c r="D52" s="144">
        <v>0.1</v>
      </c>
      <c r="E52" s="122"/>
      <c r="F52" s="126">
        <f>D52*(SUM(F12:F43))</f>
        <v>0</v>
      </c>
    </row>
    <row r="53" spans="1:6" x14ac:dyDescent="0.2">
      <c r="A53" s="147"/>
      <c r="B53" s="141"/>
      <c r="C53" s="142"/>
      <c r="D53" s="137"/>
      <c r="E53" s="130"/>
      <c r="F53" s="130"/>
    </row>
    <row r="54" spans="1:6" x14ac:dyDescent="0.2">
      <c r="A54" s="178"/>
      <c r="B54" s="179" t="s">
        <v>319</v>
      </c>
      <c r="C54" s="180"/>
      <c r="D54" s="181"/>
      <c r="E54" s="182" t="s">
        <v>13</v>
      </c>
      <c r="F54" s="183">
        <f>SUM(F10:F53)</f>
        <v>0</v>
      </c>
    </row>
    <row r="55" spans="1:6" x14ac:dyDescent="0.2">
      <c r="A55" s="184"/>
      <c r="C55" s="185"/>
    </row>
    <row r="57" spans="1:6" x14ac:dyDescent="0.2">
      <c r="A57" s="187"/>
    </row>
    <row r="58" spans="1:6" x14ac:dyDescent="0.2">
      <c r="A58" s="362"/>
    </row>
  </sheetData>
  <sheetProtection algorithmName="SHA-512" hashValue="Q30oTClkfd9qmMpahwFnSyjVwco4izZt7C6sNBk9F3u+sXcGhQn16B9hZrIMu5Re+OoYYqCs2OFIpFOIDk0BVQ==" saltValue="7Hmh7/BqNY6sgXMLwhk4ew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43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3"/>
  <sheetViews>
    <sheetView view="pageBreakPreview" topLeftCell="A22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148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'2F'!B17</f>
        <v>Streliška cesta 10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123" t="s">
        <v>449</v>
      </c>
      <c r="C12" s="45">
        <v>3</v>
      </c>
      <c r="D12" s="124" t="s">
        <v>9</v>
      </c>
      <c r="E12" s="125"/>
      <c r="F12" s="3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307</v>
      </c>
      <c r="C15" s="45"/>
      <c r="D15" s="121"/>
      <c r="E15" s="122"/>
      <c r="F15" s="122"/>
    </row>
    <row r="16" spans="1:6" ht="25.5" x14ac:dyDescent="0.2">
      <c r="A16" s="114"/>
      <c r="B16" s="136" t="s">
        <v>308</v>
      </c>
      <c r="C16" s="45"/>
      <c r="D16" s="121"/>
      <c r="E16" s="122"/>
      <c r="F16" s="122"/>
    </row>
    <row r="17" spans="1:6" x14ac:dyDescent="0.2">
      <c r="A17" s="114"/>
      <c r="B17" s="123" t="s">
        <v>418</v>
      </c>
      <c r="C17" s="45">
        <v>3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4"/>
      <c r="C19" s="72"/>
      <c r="D19" s="138"/>
      <c r="E19" s="134"/>
      <c r="F19" s="139"/>
    </row>
    <row r="20" spans="1:6" x14ac:dyDescent="0.2">
      <c r="A20" s="135">
        <f>COUNT($A$10:A19)+1</f>
        <v>3</v>
      </c>
      <c r="B20" s="115" t="s">
        <v>409</v>
      </c>
      <c r="C20" s="45"/>
      <c r="D20" s="121"/>
      <c r="E20" s="126"/>
      <c r="F20" s="122"/>
    </row>
    <row r="21" spans="1:6" ht="25.5" x14ac:dyDescent="0.2">
      <c r="A21" s="114"/>
      <c r="B21" s="136" t="s">
        <v>410</v>
      </c>
      <c r="C21" s="45"/>
      <c r="D21" s="121"/>
      <c r="E21" s="122"/>
      <c r="F21" s="122"/>
    </row>
    <row r="22" spans="1:6" x14ac:dyDescent="0.2">
      <c r="A22" s="114"/>
      <c r="B22" s="123" t="s">
        <v>481</v>
      </c>
      <c r="C22" s="45">
        <v>1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131"/>
      <c r="B24" s="319"/>
      <c r="C24" s="72"/>
      <c r="D24" s="315"/>
      <c r="E24" s="316"/>
      <c r="F24" s="134"/>
    </row>
    <row r="25" spans="1:6" x14ac:dyDescent="0.2">
      <c r="A25" s="114">
        <f>COUNT($A$10:A24)+1</f>
        <v>4</v>
      </c>
      <c r="B25" s="320" t="s">
        <v>413</v>
      </c>
      <c r="C25" s="45"/>
      <c r="D25" s="321"/>
      <c r="E25" s="126"/>
      <c r="F25" s="322"/>
    </row>
    <row r="26" spans="1:6" ht="38.25" x14ac:dyDescent="0.2">
      <c r="A26" s="114"/>
      <c r="B26" s="39" t="s">
        <v>414</v>
      </c>
      <c r="C26" s="45"/>
      <c r="D26" s="323"/>
      <c r="E26" s="36"/>
      <c r="F26" s="36"/>
    </row>
    <row r="27" spans="1:6" x14ac:dyDescent="0.2">
      <c r="A27" s="114"/>
      <c r="B27" s="324" t="s">
        <v>415</v>
      </c>
      <c r="C27" s="45">
        <v>1</v>
      </c>
      <c r="D27" s="323" t="s">
        <v>1</v>
      </c>
      <c r="E27" s="125"/>
      <c r="F27" s="126">
        <f>C27*E27</f>
        <v>0</v>
      </c>
    </row>
    <row r="28" spans="1:6" x14ac:dyDescent="0.2">
      <c r="A28" s="127"/>
      <c r="B28" s="325"/>
      <c r="C28" s="46"/>
      <c r="D28" s="326"/>
      <c r="E28" s="130"/>
      <c r="F28" s="130"/>
    </row>
    <row r="29" spans="1:6" x14ac:dyDescent="0.2">
      <c r="A29" s="131"/>
      <c r="B29" s="34"/>
      <c r="C29" s="72"/>
      <c r="D29" s="138"/>
      <c r="E29" s="134"/>
      <c r="F29" s="134"/>
    </row>
    <row r="30" spans="1:6" x14ac:dyDescent="0.2">
      <c r="A30" s="135">
        <f>COUNT($A$10:A27)+1</f>
        <v>5</v>
      </c>
      <c r="B30" s="115" t="s">
        <v>479</v>
      </c>
      <c r="C30" s="45"/>
      <c r="D30" s="360"/>
      <c r="E30" s="126"/>
      <c r="F30" s="361"/>
    </row>
    <row r="31" spans="1:6" ht="25.5" x14ac:dyDescent="0.2">
      <c r="A31" s="114"/>
      <c r="B31" s="119" t="s">
        <v>480</v>
      </c>
      <c r="C31" s="45"/>
      <c r="D31" s="121"/>
      <c r="E31" s="122"/>
      <c r="F31" s="122"/>
    </row>
    <row r="32" spans="1:6" ht="14.25" x14ac:dyDescent="0.2">
      <c r="A32" s="114"/>
      <c r="B32" s="123" t="s">
        <v>385</v>
      </c>
      <c r="C32" s="45">
        <v>2</v>
      </c>
      <c r="D32" s="124" t="s">
        <v>9</v>
      </c>
      <c r="E32" s="125"/>
      <c r="F32" s="126">
        <f>C32*E32</f>
        <v>0</v>
      </c>
    </row>
    <row r="33" spans="1:6" x14ac:dyDescent="0.2">
      <c r="A33" s="127"/>
      <c r="B33" s="128"/>
      <c r="C33" s="46"/>
      <c r="D33" s="129"/>
      <c r="E33" s="130"/>
      <c r="F33" s="130"/>
    </row>
    <row r="34" spans="1:6" x14ac:dyDescent="0.2">
      <c r="A34" s="131"/>
      <c r="B34" s="34"/>
      <c r="C34" s="143"/>
      <c r="D34" s="138"/>
      <c r="E34" s="134"/>
      <c r="F34" s="134"/>
    </row>
    <row r="35" spans="1:6" x14ac:dyDescent="0.2">
      <c r="A35" s="135">
        <f>COUNT($A$10:A31)+1</f>
        <v>6</v>
      </c>
      <c r="B35" s="115" t="s">
        <v>313</v>
      </c>
      <c r="C35" s="120"/>
      <c r="D35" s="121"/>
      <c r="E35" s="122"/>
      <c r="F35" s="126"/>
    </row>
    <row r="36" spans="1:6" ht="25.5" x14ac:dyDescent="0.2">
      <c r="A36" s="114"/>
      <c r="B36" s="136" t="s">
        <v>314</v>
      </c>
      <c r="C36" s="120"/>
      <c r="D36" s="121"/>
      <c r="E36" s="122"/>
      <c r="F36" s="126"/>
    </row>
    <row r="37" spans="1:6" ht="14.25" x14ac:dyDescent="0.2">
      <c r="A37" s="114"/>
      <c r="B37" s="78"/>
      <c r="C37" s="45">
        <v>5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41"/>
      <c r="C38" s="142"/>
      <c r="D38" s="137"/>
      <c r="E38" s="270"/>
      <c r="F38" s="130"/>
    </row>
    <row r="39" spans="1:6" x14ac:dyDescent="0.2">
      <c r="A39" s="131"/>
      <c r="B39" s="34"/>
      <c r="C39" s="143"/>
      <c r="D39" s="138"/>
      <c r="E39" s="139"/>
      <c r="F39" s="134"/>
    </row>
    <row r="40" spans="1:6" x14ac:dyDescent="0.2">
      <c r="A40" s="135">
        <f>COUNT($A$10:A38)+1</f>
        <v>7</v>
      </c>
      <c r="B40" s="115" t="s">
        <v>315</v>
      </c>
      <c r="C40" s="120"/>
      <c r="D40" s="121"/>
      <c r="E40" s="122"/>
      <c r="F40" s="126"/>
    </row>
    <row r="41" spans="1:6" ht="38.25" x14ac:dyDescent="0.2">
      <c r="A41" s="114"/>
      <c r="B41" s="136" t="s">
        <v>316</v>
      </c>
      <c r="C41" s="120"/>
      <c r="D41" s="121"/>
      <c r="E41" s="122"/>
      <c r="F41" s="122"/>
    </row>
    <row r="42" spans="1:6" x14ac:dyDescent="0.2">
      <c r="A42" s="114"/>
      <c r="B42" s="78"/>
      <c r="C42" s="120"/>
      <c r="D42" s="144">
        <v>0.05</v>
      </c>
      <c r="E42" s="126"/>
      <c r="F42" s="126">
        <f>D42*(SUM(F12:F37))</f>
        <v>0</v>
      </c>
    </row>
    <row r="43" spans="1:6" x14ac:dyDescent="0.2">
      <c r="A43" s="127"/>
      <c r="B43" s="141"/>
      <c r="C43" s="142"/>
      <c r="D43" s="137"/>
      <c r="E43" s="130"/>
      <c r="F43" s="130"/>
    </row>
    <row r="44" spans="1:6" x14ac:dyDescent="0.2">
      <c r="A44" s="131"/>
      <c r="B44" s="34"/>
      <c r="C44" s="143"/>
      <c r="D44" s="138"/>
      <c r="E44" s="134"/>
      <c r="F44" s="134"/>
    </row>
    <row r="45" spans="1:6" x14ac:dyDescent="0.2">
      <c r="A45" s="135">
        <f>COUNT($A$10:A43)+1</f>
        <v>8</v>
      </c>
      <c r="B45" s="115" t="s">
        <v>317</v>
      </c>
      <c r="C45" s="120"/>
      <c r="D45" s="121"/>
      <c r="E45" s="126"/>
      <c r="F45" s="126"/>
    </row>
    <row r="46" spans="1:6" ht="25.5" x14ac:dyDescent="0.2">
      <c r="A46" s="114"/>
      <c r="B46" s="145" t="s">
        <v>318</v>
      </c>
      <c r="C46" s="120"/>
      <c r="D46" s="121"/>
      <c r="E46" s="122"/>
      <c r="F46" s="126"/>
    </row>
    <row r="47" spans="1:6" x14ac:dyDescent="0.2">
      <c r="A47" s="146"/>
      <c r="B47" s="78"/>
      <c r="C47" s="120"/>
      <c r="D47" s="144">
        <v>0.1</v>
      </c>
      <c r="E47" s="122"/>
      <c r="F47" s="126">
        <f>D47*(SUM(F12:F38))</f>
        <v>0</v>
      </c>
    </row>
    <row r="48" spans="1:6" x14ac:dyDescent="0.2">
      <c r="A48" s="147"/>
      <c r="B48" s="141"/>
      <c r="C48" s="142"/>
      <c r="D48" s="137"/>
      <c r="E48" s="130"/>
      <c r="F48" s="130"/>
    </row>
    <row r="49" spans="1:6" x14ac:dyDescent="0.2">
      <c r="A49" s="178"/>
      <c r="B49" s="179" t="s">
        <v>319</v>
      </c>
      <c r="C49" s="180"/>
      <c r="D49" s="181"/>
      <c r="E49" s="182" t="s">
        <v>13</v>
      </c>
      <c r="F49" s="183">
        <f>SUM(F10:F48)</f>
        <v>0</v>
      </c>
    </row>
    <row r="50" spans="1:6" x14ac:dyDescent="0.2">
      <c r="A50" s="184"/>
      <c r="C50" s="185"/>
    </row>
    <row r="52" spans="1:6" x14ac:dyDescent="0.2">
      <c r="A52" s="187"/>
    </row>
    <row r="53" spans="1:6" x14ac:dyDescent="0.2">
      <c r="A53" s="362"/>
    </row>
  </sheetData>
  <sheetProtection algorithmName="SHA-512" hashValue="zoS1FxXZ2EnAGCUYYo2igQMi63vc/g/P1q4ToUs7wDXo5G5CYRMxkz5X5XyiBrDRS4KnHPWZWBi+yjepsZ+Fxg==" saltValue="lC1BUKch9P4Lm+MS3XrKUw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8"/>
  <sheetViews>
    <sheetView view="pageBreakPreview" topLeftCell="A19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371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'2F'!B19</f>
        <v>Na Stolbi 1 in 4 - skupni del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123" t="s">
        <v>380</v>
      </c>
      <c r="C12" s="45">
        <v>9</v>
      </c>
      <c r="D12" s="124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358"/>
      <c r="B14" s="359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475</v>
      </c>
      <c r="C15" s="45"/>
      <c r="D15" s="121"/>
      <c r="E15" s="122"/>
      <c r="F15" s="122"/>
    </row>
    <row r="16" spans="1:6" x14ac:dyDescent="0.2">
      <c r="A16" s="114"/>
      <c r="B16" s="136" t="s">
        <v>476</v>
      </c>
      <c r="C16" s="45"/>
      <c r="D16" s="121"/>
      <c r="E16" s="122"/>
      <c r="F16" s="122"/>
    </row>
    <row r="17" spans="1:6" x14ac:dyDescent="0.2">
      <c r="A17" s="114"/>
      <c r="B17" s="123" t="s">
        <v>477</v>
      </c>
      <c r="C17" s="45">
        <v>1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4"/>
      <c r="C19" s="72"/>
      <c r="D19" s="138"/>
      <c r="E19" s="139"/>
      <c r="F19" s="139"/>
    </row>
    <row r="20" spans="1:6" x14ac:dyDescent="0.2">
      <c r="A20" s="135">
        <f>COUNT($A$10:A19)+1</f>
        <v>3</v>
      </c>
      <c r="B20" s="115" t="s">
        <v>307</v>
      </c>
      <c r="C20" s="45"/>
      <c r="D20" s="121"/>
      <c r="E20" s="122"/>
      <c r="F20" s="122"/>
    </row>
    <row r="21" spans="1:6" ht="25.5" x14ac:dyDescent="0.2">
      <c r="A21" s="114"/>
      <c r="B21" s="136" t="s">
        <v>308</v>
      </c>
      <c r="C21" s="45"/>
      <c r="D21" s="121"/>
      <c r="E21" s="122"/>
      <c r="F21" s="122"/>
    </row>
    <row r="22" spans="1:6" x14ac:dyDescent="0.2">
      <c r="A22" s="114"/>
      <c r="B22" s="123" t="s">
        <v>391</v>
      </c>
      <c r="C22" s="45">
        <v>4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131"/>
      <c r="B24" s="314"/>
      <c r="C24" s="72"/>
      <c r="D24" s="315"/>
      <c r="E24" s="316"/>
      <c r="F24" s="317"/>
    </row>
    <row r="25" spans="1:6" x14ac:dyDescent="0.2">
      <c r="A25" s="114">
        <f>COUNT($A$10:A24)+1</f>
        <v>4</v>
      </c>
      <c r="B25" s="304" t="s">
        <v>395</v>
      </c>
      <c r="C25" s="45"/>
      <c r="D25" s="309"/>
      <c r="E25" s="318"/>
      <c r="F25" s="310"/>
    </row>
    <row r="26" spans="1:6" ht="38.25" x14ac:dyDescent="0.2">
      <c r="A26" s="114"/>
      <c r="B26" s="145" t="s">
        <v>396</v>
      </c>
      <c r="C26" s="45"/>
      <c r="D26" s="309"/>
      <c r="E26" s="318"/>
      <c r="F26" s="310"/>
    </row>
    <row r="27" spans="1:6" x14ac:dyDescent="0.2">
      <c r="A27" s="114"/>
      <c r="B27" s="311" t="s">
        <v>384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132"/>
      <c r="C29" s="72"/>
      <c r="D29" s="138"/>
      <c r="E29" s="134"/>
      <c r="F29" s="134"/>
    </row>
    <row r="30" spans="1:6" x14ac:dyDescent="0.2">
      <c r="A30" s="135">
        <f>COUNT($A$10:A29)+1</f>
        <v>5</v>
      </c>
      <c r="B30" s="115" t="s">
        <v>397</v>
      </c>
      <c r="C30" s="45"/>
      <c r="D30" s="121"/>
      <c r="E30" s="122"/>
      <c r="F30" s="122"/>
    </row>
    <row r="31" spans="1:6" ht="25.5" x14ac:dyDescent="0.2">
      <c r="A31" s="114"/>
      <c r="B31" s="136" t="s">
        <v>398</v>
      </c>
      <c r="C31" s="45"/>
      <c r="D31" s="121"/>
      <c r="E31" s="122"/>
      <c r="F31" s="122"/>
    </row>
    <row r="32" spans="1:6" x14ac:dyDescent="0.2">
      <c r="A32" s="114"/>
      <c r="B32" s="78" t="s">
        <v>399</v>
      </c>
      <c r="C32" s="45">
        <v>1</v>
      </c>
      <c r="D32" s="121" t="s">
        <v>1</v>
      </c>
      <c r="E32" s="125"/>
      <c r="F32" s="126">
        <f>C32*E32</f>
        <v>0</v>
      </c>
    </row>
    <row r="33" spans="1:6" ht="12" customHeight="1" x14ac:dyDescent="0.2">
      <c r="A33" s="127"/>
      <c r="B33" s="141"/>
      <c r="C33" s="46"/>
      <c r="D33" s="137"/>
      <c r="E33" s="130"/>
      <c r="F33" s="130"/>
    </row>
    <row r="34" spans="1:6" x14ac:dyDescent="0.2">
      <c r="A34" s="131"/>
      <c r="B34" s="34"/>
      <c r="C34" s="72"/>
      <c r="D34" s="138"/>
      <c r="E34" s="134"/>
      <c r="F34" s="134"/>
    </row>
    <row r="35" spans="1:6" x14ac:dyDescent="0.2">
      <c r="A35" s="135">
        <f>COUNT($A$10:A33)+1</f>
        <v>6</v>
      </c>
      <c r="B35" s="115" t="s">
        <v>479</v>
      </c>
      <c r="C35" s="45"/>
      <c r="D35" s="360"/>
      <c r="E35" s="126"/>
      <c r="F35" s="361"/>
    </row>
    <row r="36" spans="1:6" ht="25.5" x14ac:dyDescent="0.2">
      <c r="A36" s="114"/>
      <c r="B36" s="119" t="s">
        <v>480</v>
      </c>
      <c r="C36" s="45"/>
      <c r="D36" s="121"/>
      <c r="E36" s="122"/>
      <c r="F36" s="122"/>
    </row>
    <row r="37" spans="1:6" ht="14.25" x14ac:dyDescent="0.2">
      <c r="A37" s="114"/>
      <c r="B37" s="123" t="s">
        <v>385</v>
      </c>
      <c r="C37" s="45">
        <v>4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28"/>
      <c r="C38" s="46"/>
      <c r="D38" s="129"/>
      <c r="E38" s="130"/>
      <c r="F38" s="130"/>
    </row>
    <row r="39" spans="1:6" x14ac:dyDescent="0.2">
      <c r="A39" s="131"/>
      <c r="B39" s="34"/>
      <c r="C39" s="143"/>
      <c r="D39" s="138"/>
      <c r="E39" s="134"/>
      <c r="F39" s="134"/>
    </row>
    <row r="40" spans="1:6" x14ac:dyDescent="0.2">
      <c r="A40" s="135">
        <f>COUNT($A$10:A36)+1</f>
        <v>7</v>
      </c>
      <c r="B40" s="115" t="s">
        <v>313</v>
      </c>
      <c r="C40" s="120"/>
      <c r="D40" s="121"/>
      <c r="E40" s="122"/>
      <c r="F40" s="126"/>
    </row>
    <row r="41" spans="1:6" ht="25.5" x14ac:dyDescent="0.2">
      <c r="A41" s="114"/>
      <c r="B41" s="136" t="s">
        <v>314</v>
      </c>
      <c r="C41" s="120"/>
      <c r="D41" s="121"/>
      <c r="E41" s="122"/>
      <c r="F41" s="126"/>
    </row>
    <row r="42" spans="1:6" ht="14.25" x14ac:dyDescent="0.2">
      <c r="A42" s="114"/>
      <c r="B42" s="78"/>
      <c r="C42" s="45">
        <v>9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41"/>
      <c r="C43" s="142"/>
      <c r="D43" s="137"/>
      <c r="E43" s="270"/>
      <c r="F43" s="130"/>
    </row>
    <row r="44" spans="1:6" x14ac:dyDescent="0.2">
      <c r="A44" s="131"/>
      <c r="B44" s="34"/>
      <c r="C44" s="143"/>
      <c r="D44" s="138"/>
      <c r="E44" s="139"/>
      <c r="F44" s="134"/>
    </row>
    <row r="45" spans="1:6" x14ac:dyDescent="0.2">
      <c r="A45" s="135">
        <f>COUNT($A$10:A43)+1</f>
        <v>8</v>
      </c>
      <c r="B45" s="115" t="s">
        <v>315</v>
      </c>
      <c r="C45" s="120"/>
      <c r="D45" s="121"/>
      <c r="E45" s="122"/>
      <c r="F45" s="126"/>
    </row>
    <row r="46" spans="1:6" ht="38.25" x14ac:dyDescent="0.2">
      <c r="A46" s="114"/>
      <c r="B46" s="136" t="s">
        <v>316</v>
      </c>
      <c r="C46" s="120"/>
      <c r="D46" s="121"/>
      <c r="E46" s="122"/>
      <c r="F46" s="122"/>
    </row>
    <row r="47" spans="1:6" x14ac:dyDescent="0.2">
      <c r="A47" s="114"/>
      <c r="B47" s="78"/>
      <c r="C47" s="120"/>
      <c r="D47" s="144">
        <v>0.05</v>
      </c>
      <c r="E47" s="126"/>
      <c r="F47" s="126">
        <f>D47*(SUM(F12:F42))</f>
        <v>0</v>
      </c>
    </row>
    <row r="48" spans="1:6" x14ac:dyDescent="0.2">
      <c r="A48" s="127"/>
      <c r="B48" s="141"/>
      <c r="C48" s="142"/>
      <c r="D48" s="137"/>
      <c r="E48" s="130"/>
      <c r="F48" s="130"/>
    </row>
    <row r="49" spans="1:6" x14ac:dyDescent="0.2">
      <c r="A49" s="131"/>
      <c r="B49" s="34"/>
      <c r="C49" s="143"/>
      <c r="D49" s="138"/>
      <c r="E49" s="134"/>
      <c r="F49" s="134"/>
    </row>
    <row r="50" spans="1:6" x14ac:dyDescent="0.2">
      <c r="A50" s="135">
        <f>COUNT($A$10:A48)+1</f>
        <v>9</v>
      </c>
      <c r="B50" s="115" t="s">
        <v>317</v>
      </c>
      <c r="C50" s="120"/>
      <c r="D50" s="121"/>
      <c r="E50" s="126"/>
      <c r="F50" s="126"/>
    </row>
    <row r="51" spans="1:6" ht="25.5" x14ac:dyDescent="0.2">
      <c r="A51" s="114"/>
      <c r="B51" s="145" t="s">
        <v>318</v>
      </c>
      <c r="C51" s="120"/>
      <c r="D51" s="121"/>
      <c r="E51" s="122"/>
      <c r="F51" s="126"/>
    </row>
    <row r="52" spans="1:6" x14ac:dyDescent="0.2">
      <c r="A52" s="146"/>
      <c r="B52" s="78"/>
      <c r="C52" s="120"/>
      <c r="D52" s="144">
        <v>0.1</v>
      </c>
      <c r="E52" s="122"/>
      <c r="F52" s="126">
        <f>D52*(SUM(F12:F43))</f>
        <v>0</v>
      </c>
    </row>
    <row r="53" spans="1:6" x14ac:dyDescent="0.2">
      <c r="A53" s="147"/>
      <c r="B53" s="141"/>
      <c r="C53" s="142"/>
      <c r="D53" s="137"/>
      <c r="E53" s="130"/>
      <c r="F53" s="130"/>
    </row>
    <row r="54" spans="1:6" x14ac:dyDescent="0.2">
      <c r="A54" s="178"/>
      <c r="B54" s="179" t="s">
        <v>319</v>
      </c>
      <c r="C54" s="180"/>
      <c r="D54" s="181"/>
      <c r="E54" s="182" t="s">
        <v>13</v>
      </c>
      <c r="F54" s="183">
        <f>SUM(F10:F53)</f>
        <v>0</v>
      </c>
    </row>
    <row r="55" spans="1:6" x14ac:dyDescent="0.2">
      <c r="A55" s="184"/>
      <c r="C55" s="185"/>
    </row>
    <row r="57" spans="1:6" x14ac:dyDescent="0.2">
      <c r="A57" s="187"/>
    </row>
    <row r="58" spans="1:6" x14ac:dyDescent="0.2">
      <c r="A58" s="362"/>
    </row>
  </sheetData>
  <sheetProtection algorithmName="SHA-512" hashValue="33xCraShCdfzhRe9dUigQN0+j9cgr4Cht0s0LBGnBDtUlRgRQVcHJ0ClE9e497zDwM9h9CfSZm1aCEsOfqxg/w==" saltValue="EX8k7D1qAenec5A18LsN1g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8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8"/>
  <sheetViews>
    <sheetView view="pageBreakPreview" topLeftCell="A25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149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'2F'!B20</f>
        <v xml:space="preserve">Na Stolbi 1 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311" t="s">
        <v>380</v>
      </c>
      <c r="C12" s="45">
        <v>1.5</v>
      </c>
      <c r="D12" s="309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307</v>
      </c>
      <c r="C15" s="45"/>
      <c r="D15" s="121"/>
      <c r="E15" s="122"/>
      <c r="F15" s="122"/>
    </row>
    <row r="16" spans="1:6" ht="25.5" x14ac:dyDescent="0.2">
      <c r="A16" s="114"/>
      <c r="B16" s="136" t="s">
        <v>308</v>
      </c>
      <c r="C16" s="45"/>
      <c r="D16" s="121"/>
      <c r="E16" s="122"/>
      <c r="F16" s="122"/>
    </row>
    <row r="17" spans="1:6" x14ac:dyDescent="0.2">
      <c r="A17" s="114"/>
      <c r="B17" s="123" t="s">
        <v>391</v>
      </c>
      <c r="C17" s="45">
        <v>3</v>
      </c>
      <c r="D17" s="121" t="s">
        <v>1</v>
      </c>
      <c r="E17" s="125"/>
      <c r="F17" s="126">
        <f t="shared" ref="F17" si="0">C17*E17</f>
        <v>0</v>
      </c>
    </row>
    <row r="18" spans="1:6" ht="12" customHeight="1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14"/>
      <c r="C19" s="72"/>
      <c r="D19" s="315"/>
      <c r="E19" s="363"/>
      <c r="F19" s="363"/>
    </row>
    <row r="20" spans="1:6" x14ac:dyDescent="0.2">
      <c r="A20" s="114">
        <f>COUNT($A$10:A19)+1</f>
        <v>3</v>
      </c>
      <c r="B20" s="304" t="s">
        <v>482</v>
      </c>
      <c r="C20" s="45"/>
      <c r="D20" s="309"/>
      <c r="E20" s="205"/>
      <c r="F20" s="205"/>
    </row>
    <row r="21" spans="1:6" ht="153" x14ac:dyDescent="0.2">
      <c r="A21" s="114"/>
      <c r="B21" s="327" t="s">
        <v>483</v>
      </c>
      <c r="C21" s="45"/>
      <c r="D21" s="309"/>
      <c r="E21" s="205"/>
      <c r="F21" s="205"/>
    </row>
    <row r="22" spans="1:6" x14ac:dyDescent="0.2">
      <c r="A22" s="114"/>
      <c r="B22" s="311" t="s">
        <v>83</v>
      </c>
      <c r="C22" s="45">
        <v>1</v>
      </c>
      <c r="D22" s="309" t="s">
        <v>1</v>
      </c>
      <c r="E22" s="125"/>
      <c r="F22" s="126">
        <f>C22*E22</f>
        <v>0</v>
      </c>
    </row>
    <row r="23" spans="1:6" x14ac:dyDescent="0.2">
      <c r="A23" s="127"/>
      <c r="B23" s="312"/>
      <c r="C23" s="46"/>
      <c r="D23" s="313"/>
      <c r="E23" s="130"/>
      <c r="F23" s="130"/>
    </row>
    <row r="24" spans="1:6" x14ac:dyDescent="0.2">
      <c r="A24" s="131"/>
      <c r="B24" s="314"/>
      <c r="C24" s="72"/>
      <c r="D24" s="315"/>
      <c r="E24" s="316"/>
      <c r="F24" s="317"/>
    </row>
    <row r="25" spans="1:6" x14ac:dyDescent="0.2">
      <c r="A25" s="114">
        <f>COUNT($A$10:A24)+1</f>
        <v>4</v>
      </c>
      <c r="B25" s="304" t="s">
        <v>395</v>
      </c>
      <c r="C25" s="45"/>
      <c r="D25" s="309"/>
      <c r="E25" s="318"/>
      <c r="F25" s="310"/>
    </row>
    <row r="26" spans="1:6" ht="38.25" x14ac:dyDescent="0.2">
      <c r="A26" s="114"/>
      <c r="B26" s="145" t="s">
        <v>396</v>
      </c>
      <c r="C26" s="45"/>
      <c r="D26" s="309"/>
      <c r="E26" s="318"/>
      <c r="F26" s="310"/>
    </row>
    <row r="27" spans="1:6" x14ac:dyDescent="0.2">
      <c r="A27" s="114"/>
      <c r="B27" s="311" t="s">
        <v>384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132"/>
      <c r="C29" s="72"/>
      <c r="D29" s="138"/>
      <c r="E29" s="134"/>
      <c r="F29" s="134"/>
    </row>
    <row r="30" spans="1:6" x14ac:dyDescent="0.2">
      <c r="A30" s="135">
        <f>COUNT($A$10:A29)+1</f>
        <v>5</v>
      </c>
      <c r="B30" s="115" t="s">
        <v>397</v>
      </c>
      <c r="C30" s="45"/>
      <c r="D30" s="121"/>
      <c r="E30" s="122"/>
      <c r="F30" s="122"/>
    </row>
    <row r="31" spans="1:6" ht="25.5" x14ac:dyDescent="0.2">
      <c r="A31" s="114"/>
      <c r="B31" s="136" t="s">
        <v>398</v>
      </c>
      <c r="C31" s="45"/>
      <c r="D31" s="121"/>
      <c r="E31" s="122"/>
      <c r="F31" s="122"/>
    </row>
    <row r="32" spans="1:6" x14ac:dyDescent="0.2">
      <c r="A32" s="114"/>
      <c r="B32" s="78" t="s">
        <v>399</v>
      </c>
      <c r="C32" s="45">
        <v>1</v>
      </c>
      <c r="D32" s="121" t="s">
        <v>1</v>
      </c>
      <c r="E32" s="125"/>
      <c r="F32" s="126">
        <f>C32*E32</f>
        <v>0</v>
      </c>
    </row>
    <row r="33" spans="1:6" x14ac:dyDescent="0.2">
      <c r="A33" s="127"/>
      <c r="B33" s="141"/>
      <c r="C33" s="46"/>
      <c r="D33" s="137"/>
      <c r="E33" s="130"/>
      <c r="F33" s="130"/>
    </row>
    <row r="34" spans="1:6" x14ac:dyDescent="0.2">
      <c r="A34" s="131"/>
      <c r="B34" s="34"/>
      <c r="C34" s="72"/>
      <c r="D34" s="138"/>
      <c r="E34" s="134"/>
      <c r="F34" s="134"/>
    </row>
    <row r="35" spans="1:6" x14ac:dyDescent="0.2">
      <c r="A35" s="135">
        <f>COUNT($A$10:A33)+1</f>
        <v>6</v>
      </c>
      <c r="B35" s="115" t="s">
        <v>479</v>
      </c>
      <c r="C35" s="45"/>
      <c r="D35" s="360"/>
      <c r="E35" s="126"/>
      <c r="F35" s="361"/>
    </row>
    <row r="36" spans="1:6" ht="25.5" x14ac:dyDescent="0.2">
      <c r="A36" s="114"/>
      <c r="B36" s="119" t="s">
        <v>480</v>
      </c>
      <c r="C36" s="45"/>
      <c r="D36" s="121"/>
      <c r="E36" s="122"/>
      <c r="F36" s="122"/>
    </row>
    <row r="37" spans="1:6" ht="14.25" x14ac:dyDescent="0.2">
      <c r="A37" s="114"/>
      <c r="B37" s="123" t="s">
        <v>385</v>
      </c>
      <c r="C37" s="45">
        <v>2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28"/>
      <c r="C38" s="46"/>
      <c r="D38" s="129"/>
      <c r="E38" s="130"/>
      <c r="F38" s="130"/>
    </row>
    <row r="39" spans="1:6" x14ac:dyDescent="0.2">
      <c r="A39" s="131"/>
      <c r="B39" s="34"/>
      <c r="C39" s="143"/>
      <c r="D39" s="138"/>
      <c r="E39" s="134"/>
      <c r="F39" s="134"/>
    </row>
    <row r="40" spans="1:6" x14ac:dyDescent="0.2">
      <c r="A40" s="135">
        <f>COUNT($A$10:A37)+1</f>
        <v>7</v>
      </c>
      <c r="B40" s="115" t="s">
        <v>313</v>
      </c>
      <c r="C40" s="120"/>
      <c r="D40" s="121"/>
      <c r="E40" s="122"/>
      <c r="F40" s="126"/>
    </row>
    <row r="41" spans="1:6" ht="25.5" x14ac:dyDescent="0.2">
      <c r="A41" s="114"/>
      <c r="B41" s="136" t="s">
        <v>314</v>
      </c>
      <c r="C41" s="120"/>
      <c r="D41" s="121"/>
      <c r="E41" s="122"/>
      <c r="F41" s="126"/>
    </row>
    <row r="42" spans="1:6" ht="14.25" x14ac:dyDescent="0.2">
      <c r="A42" s="114"/>
      <c r="B42" s="78"/>
      <c r="C42" s="45">
        <v>1.5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41"/>
      <c r="C43" s="142"/>
      <c r="D43" s="137"/>
      <c r="E43" s="270"/>
      <c r="F43" s="130"/>
    </row>
    <row r="44" spans="1:6" x14ac:dyDescent="0.2">
      <c r="A44" s="131"/>
      <c r="B44" s="34"/>
      <c r="C44" s="143"/>
      <c r="D44" s="138"/>
      <c r="E44" s="139"/>
      <c r="F44" s="134"/>
    </row>
    <row r="45" spans="1:6" x14ac:dyDescent="0.2">
      <c r="A45" s="135">
        <f>COUNT($A$10:A43)+1</f>
        <v>8</v>
      </c>
      <c r="B45" s="115" t="s">
        <v>315</v>
      </c>
      <c r="C45" s="120"/>
      <c r="D45" s="121"/>
      <c r="E45" s="122"/>
      <c r="F45" s="126"/>
    </row>
    <row r="46" spans="1:6" ht="38.25" x14ac:dyDescent="0.2">
      <c r="A46" s="114"/>
      <c r="B46" s="136" t="s">
        <v>316</v>
      </c>
      <c r="C46" s="120"/>
      <c r="D46" s="121"/>
      <c r="E46" s="122"/>
      <c r="F46" s="122"/>
    </row>
    <row r="47" spans="1:6" x14ac:dyDescent="0.2">
      <c r="A47" s="114"/>
      <c r="B47" s="78"/>
      <c r="C47" s="120"/>
      <c r="D47" s="144">
        <v>0.05</v>
      </c>
      <c r="E47" s="126"/>
      <c r="F47" s="126">
        <f>D47*(SUM(F12:F42))</f>
        <v>0</v>
      </c>
    </row>
    <row r="48" spans="1:6" x14ac:dyDescent="0.2">
      <c r="A48" s="127"/>
      <c r="B48" s="141"/>
      <c r="C48" s="142"/>
      <c r="D48" s="137"/>
      <c r="E48" s="130"/>
      <c r="F48" s="130"/>
    </row>
    <row r="49" spans="1:6" x14ac:dyDescent="0.2">
      <c r="A49" s="131"/>
      <c r="B49" s="34"/>
      <c r="C49" s="143"/>
      <c r="D49" s="138"/>
      <c r="E49" s="134"/>
      <c r="F49" s="134"/>
    </row>
    <row r="50" spans="1:6" x14ac:dyDescent="0.2">
      <c r="A50" s="135">
        <f>COUNT($A$10:A48)+1</f>
        <v>9</v>
      </c>
      <c r="B50" s="115" t="s">
        <v>317</v>
      </c>
      <c r="C50" s="120"/>
      <c r="D50" s="121"/>
      <c r="E50" s="126"/>
      <c r="F50" s="126"/>
    </row>
    <row r="51" spans="1:6" ht="25.5" x14ac:dyDescent="0.2">
      <c r="A51" s="114"/>
      <c r="B51" s="145" t="s">
        <v>318</v>
      </c>
      <c r="C51" s="120"/>
      <c r="D51" s="121"/>
      <c r="E51" s="122"/>
      <c r="F51" s="126"/>
    </row>
    <row r="52" spans="1:6" x14ac:dyDescent="0.2">
      <c r="A52" s="146"/>
      <c r="B52" s="78"/>
      <c r="C52" s="120"/>
      <c r="D52" s="144">
        <v>0.1</v>
      </c>
      <c r="E52" s="122"/>
      <c r="F52" s="126">
        <f>D52*(SUM(F12:F43))</f>
        <v>0</v>
      </c>
    </row>
    <row r="53" spans="1:6" x14ac:dyDescent="0.2">
      <c r="A53" s="147"/>
      <c r="B53" s="141"/>
      <c r="C53" s="142"/>
      <c r="D53" s="137"/>
      <c r="E53" s="130"/>
      <c r="F53" s="130"/>
    </row>
    <row r="54" spans="1:6" x14ac:dyDescent="0.2">
      <c r="A54" s="178"/>
      <c r="B54" s="179" t="s">
        <v>319</v>
      </c>
      <c r="C54" s="180"/>
      <c r="D54" s="181"/>
      <c r="E54" s="182" t="s">
        <v>13</v>
      </c>
      <c r="F54" s="183">
        <f>SUM(F10:F53)</f>
        <v>0</v>
      </c>
    </row>
    <row r="55" spans="1:6" x14ac:dyDescent="0.2">
      <c r="A55" s="184"/>
      <c r="C55" s="185"/>
    </row>
    <row r="57" spans="1:6" x14ac:dyDescent="0.2">
      <c r="A57" s="187"/>
    </row>
    <row r="58" spans="1:6" x14ac:dyDescent="0.2">
      <c r="A58" s="362"/>
    </row>
  </sheetData>
  <sheetProtection algorithmName="SHA-512" hashValue="Nn0J2QBRy5RQZVyu7Y7rPhrU1BqhCavNLjpV+wIMAvWtQ2rrfdYYO2HLJ1RV3GE8VJ36Lgc6rZcPFGI2IPH4gQ==" saltValue="ZBZVDWTUOzzx/gvIJ4gNnw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4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3"/>
  <sheetViews>
    <sheetView view="pageBreakPreview" topLeftCell="A43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150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'2F'!B21</f>
        <v>Na Stolbi 4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311" t="s">
        <v>380</v>
      </c>
      <c r="C12" s="45">
        <v>5</v>
      </c>
      <c r="D12" s="309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419</v>
      </c>
      <c r="C15" s="45"/>
      <c r="D15" s="121"/>
      <c r="E15" s="122"/>
      <c r="F15" s="122"/>
    </row>
    <row r="16" spans="1:6" x14ac:dyDescent="0.2">
      <c r="A16" s="114"/>
      <c r="B16" s="136" t="s">
        <v>420</v>
      </c>
      <c r="C16" s="45"/>
      <c r="D16" s="121"/>
      <c r="E16" s="122"/>
      <c r="F16" s="122"/>
    </row>
    <row r="17" spans="1:6" x14ac:dyDescent="0.2">
      <c r="A17" s="114"/>
      <c r="B17" s="123" t="s">
        <v>384</v>
      </c>
      <c r="C17" s="45">
        <v>1</v>
      </c>
      <c r="D17" s="121" t="s">
        <v>1</v>
      </c>
      <c r="E17" s="125"/>
      <c r="F17" s="126">
        <f t="shared" ref="F17" si="0">C17*E17</f>
        <v>0</v>
      </c>
    </row>
    <row r="18" spans="1:6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4"/>
      <c r="C19" s="72"/>
      <c r="D19" s="138"/>
      <c r="E19" s="139"/>
      <c r="F19" s="139"/>
    </row>
    <row r="20" spans="1:6" x14ac:dyDescent="0.2">
      <c r="A20" s="135">
        <f>COUNT($A$10:A19)+1</f>
        <v>3</v>
      </c>
      <c r="B20" s="115" t="s">
        <v>307</v>
      </c>
      <c r="C20" s="45"/>
      <c r="D20" s="121"/>
      <c r="E20" s="122"/>
      <c r="F20" s="122"/>
    </row>
    <row r="21" spans="1:6" ht="25.5" x14ac:dyDescent="0.2">
      <c r="A21" s="114"/>
      <c r="B21" s="136" t="s">
        <v>308</v>
      </c>
      <c r="C21" s="45"/>
      <c r="D21" s="121"/>
      <c r="E21" s="122"/>
      <c r="F21" s="122"/>
    </row>
    <row r="22" spans="1:6" x14ac:dyDescent="0.2">
      <c r="A22" s="114"/>
      <c r="B22" s="123" t="s">
        <v>418</v>
      </c>
      <c r="C22" s="45">
        <v>6</v>
      </c>
      <c r="D22" s="121" t="s">
        <v>1</v>
      </c>
      <c r="E22" s="125"/>
      <c r="F22" s="126">
        <f t="shared" ref="F22" si="1">C22*E22</f>
        <v>0</v>
      </c>
    </row>
    <row r="23" spans="1:6" ht="12" customHeight="1" x14ac:dyDescent="0.2">
      <c r="A23" s="127"/>
      <c r="B23" s="128"/>
      <c r="C23" s="46"/>
      <c r="D23" s="137"/>
      <c r="E23" s="130"/>
      <c r="F23" s="130"/>
    </row>
    <row r="24" spans="1:6" x14ac:dyDescent="0.2">
      <c r="A24" s="131"/>
      <c r="B24" s="314"/>
      <c r="C24" s="72"/>
      <c r="D24" s="315"/>
      <c r="E24" s="363"/>
      <c r="F24" s="363"/>
    </row>
    <row r="25" spans="1:6" x14ac:dyDescent="0.2">
      <c r="A25" s="114">
        <f>COUNT($A$10:A24)+1</f>
        <v>4</v>
      </c>
      <c r="B25" s="304" t="s">
        <v>482</v>
      </c>
      <c r="C25" s="45"/>
      <c r="D25" s="309"/>
      <c r="E25" s="205"/>
      <c r="F25" s="205"/>
    </row>
    <row r="26" spans="1:6" ht="153" x14ac:dyDescent="0.2">
      <c r="A26" s="114"/>
      <c r="B26" s="327" t="s">
        <v>483</v>
      </c>
      <c r="C26" s="45"/>
      <c r="D26" s="309"/>
      <c r="E26" s="205"/>
      <c r="F26" s="205"/>
    </row>
    <row r="27" spans="1:6" x14ac:dyDescent="0.2">
      <c r="A27" s="114"/>
      <c r="B27" s="311" t="s">
        <v>83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314"/>
      <c r="C29" s="72"/>
      <c r="D29" s="315"/>
      <c r="E29" s="316"/>
      <c r="F29" s="317"/>
    </row>
    <row r="30" spans="1:6" x14ac:dyDescent="0.2">
      <c r="A30" s="114">
        <f>COUNT($A$10:A29)+1</f>
        <v>5</v>
      </c>
      <c r="B30" s="304" t="s">
        <v>395</v>
      </c>
      <c r="C30" s="45"/>
      <c r="D30" s="309"/>
      <c r="E30" s="318"/>
      <c r="F30" s="310"/>
    </row>
    <row r="31" spans="1:6" ht="38.25" x14ac:dyDescent="0.2">
      <c r="A31" s="114"/>
      <c r="B31" s="145" t="s">
        <v>396</v>
      </c>
      <c r="C31" s="45"/>
      <c r="D31" s="309"/>
      <c r="E31" s="318"/>
      <c r="F31" s="310"/>
    </row>
    <row r="32" spans="1:6" x14ac:dyDescent="0.2">
      <c r="A32" s="114"/>
      <c r="B32" s="311" t="s">
        <v>384</v>
      </c>
      <c r="C32" s="45">
        <v>1</v>
      </c>
      <c r="D32" s="309" t="s">
        <v>1</v>
      </c>
      <c r="E32" s="125"/>
      <c r="F32" s="126">
        <f>C32*E32</f>
        <v>0</v>
      </c>
    </row>
    <row r="33" spans="1:6" x14ac:dyDescent="0.2">
      <c r="A33" s="127"/>
      <c r="B33" s="312"/>
      <c r="C33" s="46"/>
      <c r="D33" s="313"/>
      <c r="E33" s="130"/>
      <c r="F33" s="130"/>
    </row>
    <row r="34" spans="1:6" x14ac:dyDescent="0.2">
      <c r="A34" s="131"/>
      <c r="B34" s="132"/>
      <c r="C34" s="72"/>
      <c r="D34" s="138"/>
      <c r="E34" s="134"/>
      <c r="F34" s="134"/>
    </row>
    <row r="35" spans="1:6" x14ac:dyDescent="0.2">
      <c r="A35" s="135">
        <f>COUNT($A$10:A34)+1</f>
        <v>6</v>
      </c>
      <c r="B35" s="115" t="s">
        <v>397</v>
      </c>
      <c r="C35" s="45"/>
      <c r="D35" s="121"/>
      <c r="E35" s="122"/>
      <c r="F35" s="122"/>
    </row>
    <row r="36" spans="1:6" ht="25.5" x14ac:dyDescent="0.2">
      <c r="A36" s="114"/>
      <c r="B36" s="136" t="s">
        <v>398</v>
      </c>
      <c r="C36" s="45"/>
      <c r="D36" s="121"/>
      <c r="E36" s="122"/>
      <c r="F36" s="122"/>
    </row>
    <row r="37" spans="1:6" x14ac:dyDescent="0.2">
      <c r="A37" s="114"/>
      <c r="B37" s="78" t="s">
        <v>399</v>
      </c>
      <c r="C37" s="45">
        <v>1</v>
      </c>
      <c r="D37" s="121" t="s">
        <v>1</v>
      </c>
      <c r="E37" s="125"/>
      <c r="F37" s="126">
        <f>C37*E37</f>
        <v>0</v>
      </c>
    </row>
    <row r="38" spans="1:6" x14ac:dyDescent="0.2">
      <c r="A38" s="127"/>
      <c r="B38" s="141"/>
      <c r="C38" s="46"/>
      <c r="D38" s="137"/>
      <c r="E38" s="130"/>
      <c r="F38" s="130"/>
    </row>
    <row r="39" spans="1:6" s="1" customFormat="1" x14ac:dyDescent="0.2">
      <c r="A39" s="131"/>
      <c r="B39" s="34"/>
      <c r="C39" s="143"/>
      <c r="D39" s="138"/>
      <c r="E39" s="134"/>
      <c r="F39" s="134"/>
    </row>
    <row r="40" spans="1:6" x14ac:dyDescent="0.2">
      <c r="A40" s="135">
        <f>COUNT($A$10:A38)+1</f>
        <v>7</v>
      </c>
      <c r="B40" s="115" t="s">
        <v>313</v>
      </c>
      <c r="C40" s="120"/>
      <c r="D40" s="121"/>
      <c r="E40" s="122"/>
      <c r="F40" s="126"/>
    </row>
    <row r="41" spans="1:6" ht="25.5" x14ac:dyDescent="0.2">
      <c r="A41" s="114"/>
      <c r="B41" s="136" t="s">
        <v>314</v>
      </c>
      <c r="C41" s="120"/>
      <c r="D41" s="121"/>
      <c r="E41" s="122"/>
      <c r="F41" s="126"/>
    </row>
    <row r="42" spans="1:6" ht="14.25" x14ac:dyDescent="0.2">
      <c r="A42" s="114"/>
      <c r="B42" s="78"/>
      <c r="C42" s="45">
        <v>5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41"/>
      <c r="C43" s="142"/>
      <c r="D43" s="137"/>
      <c r="E43" s="270"/>
      <c r="F43" s="130"/>
    </row>
    <row r="44" spans="1:6" x14ac:dyDescent="0.2">
      <c r="A44" s="131"/>
      <c r="B44" s="34"/>
      <c r="C44" s="72"/>
      <c r="D44" s="138"/>
      <c r="E44" s="134"/>
      <c r="F44" s="134"/>
    </row>
    <row r="45" spans="1:6" x14ac:dyDescent="0.2">
      <c r="A45" s="135">
        <f>COUNT($A$10:A42)+1</f>
        <v>8</v>
      </c>
      <c r="B45" s="115" t="s">
        <v>479</v>
      </c>
      <c r="C45" s="45"/>
      <c r="D45" s="360"/>
      <c r="E45" s="126"/>
      <c r="F45" s="361"/>
    </row>
    <row r="46" spans="1:6" ht="25.5" x14ac:dyDescent="0.2">
      <c r="A46" s="114"/>
      <c r="B46" s="119" t="s">
        <v>480</v>
      </c>
      <c r="C46" s="45"/>
      <c r="D46" s="121"/>
      <c r="E46" s="122"/>
      <c r="F46" s="122"/>
    </row>
    <row r="47" spans="1:6" ht="14.25" x14ac:dyDescent="0.2">
      <c r="A47" s="114"/>
      <c r="B47" s="123" t="s">
        <v>385</v>
      </c>
      <c r="C47" s="45">
        <v>2</v>
      </c>
      <c r="D47" s="124" t="s">
        <v>9</v>
      </c>
      <c r="E47" s="125"/>
      <c r="F47" s="126">
        <f>C47*E47</f>
        <v>0</v>
      </c>
    </row>
    <row r="48" spans="1:6" x14ac:dyDescent="0.2">
      <c r="A48" s="127"/>
      <c r="B48" s="128"/>
      <c r="C48" s="46"/>
      <c r="D48" s="129"/>
      <c r="E48" s="130"/>
      <c r="F48" s="130"/>
    </row>
    <row r="49" spans="1:6" x14ac:dyDescent="0.2">
      <c r="A49" s="131"/>
      <c r="B49" s="34"/>
      <c r="C49" s="143"/>
      <c r="D49" s="138"/>
      <c r="E49" s="139"/>
      <c r="F49" s="134"/>
    </row>
    <row r="50" spans="1:6" x14ac:dyDescent="0.2">
      <c r="A50" s="135">
        <f>COUNT($A$10:A48)+1</f>
        <v>9</v>
      </c>
      <c r="B50" s="115" t="s">
        <v>315</v>
      </c>
      <c r="C50" s="120"/>
      <c r="D50" s="121"/>
      <c r="E50" s="122"/>
      <c r="F50" s="126"/>
    </row>
    <row r="51" spans="1:6" ht="38.25" x14ac:dyDescent="0.2">
      <c r="A51" s="114"/>
      <c r="B51" s="136" t="s">
        <v>316</v>
      </c>
      <c r="C51" s="120"/>
      <c r="D51" s="121"/>
      <c r="E51" s="122"/>
      <c r="F51" s="122"/>
    </row>
    <row r="52" spans="1:6" x14ac:dyDescent="0.2">
      <c r="A52" s="114"/>
      <c r="B52" s="78"/>
      <c r="C52" s="120"/>
      <c r="D52" s="144">
        <v>0.05</v>
      </c>
      <c r="E52" s="126"/>
      <c r="F52" s="126">
        <f>D52*(SUM(F12:F42))</f>
        <v>0</v>
      </c>
    </row>
    <row r="53" spans="1:6" x14ac:dyDescent="0.2">
      <c r="A53" s="127"/>
      <c r="B53" s="141"/>
      <c r="C53" s="142"/>
      <c r="D53" s="137"/>
      <c r="E53" s="130"/>
      <c r="F53" s="130"/>
    </row>
    <row r="54" spans="1:6" x14ac:dyDescent="0.2">
      <c r="A54" s="131"/>
      <c r="B54" s="34"/>
      <c r="C54" s="143"/>
      <c r="D54" s="138"/>
      <c r="E54" s="134"/>
      <c r="F54" s="134"/>
    </row>
    <row r="55" spans="1:6" x14ac:dyDescent="0.2">
      <c r="A55" s="135">
        <f>COUNT($A$10:A53)+1</f>
        <v>10</v>
      </c>
      <c r="B55" s="115" t="s">
        <v>317</v>
      </c>
      <c r="C55" s="120"/>
      <c r="D55" s="121"/>
      <c r="E55" s="126"/>
      <c r="F55" s="126"/>
    </row>
    <row r="56" spans="1:6" ht="25.5" x14ac:dyDescent="0.2">
      <c r="A56" s="114"/>
      <c r="B56" s="145" t="s">
        <v>318</v>
      </c>
      <c r="C56" s="120"/>
      <c r="D56" s="121"/>
      <c r="E56" s="122"/>
      <c r="F56" s="126"/>
    </row>
    <row r="57" spans="1:6" x14ac:dyDescent="0.2">
      <c r="A57" s="146"/>
      <c r="B57" s="78"/>
      <c r="C57" s="120"/>
      <c r="D57" s="144">
        <v>0.1</v>
      </c>
      <c r="E57" s="122"/>
      <c r="F57" s="126">
        <f>D57*(SUM(F12:F43))</f>
        <v>0</v>
      </c>
    </row>
    <row r="58" spans="1:6" x14ac:dyDescent="0.2">
      <c r="A58" s="147"/>
      <c r="B58" s="141"/>
      <c r="C58" s="142"/>
      <c r="D58" s="137"/>
      <c r="E58" s="130"/>
      <c r="F58" s="130"/>
    </row>
    <row r="59" spans="1:6" x14ac:dyDescent="0.2">
      <c r="A59" s="178"/>
      <c r="B59" s="179" t="s">
        <v>319</v>
      </c>
      <c r="C59" s="180"/>
      <c r="D59" s="181"/>
      <c r="E59" s="182" t="s">
        <v>13</v>
      </c>
      <c r="F59" s="183">
        <f>SUM(F10:F58)</f>
        <v>0</v>
      </c>
    </row>
    <row r="60" spans="1:6" x14ac:dyDescent="0.2">
      <c r="A60" s="184"/>
      <c r="C60" s="185"/>
    </row>
    <row r="62" spans="1:6" x14ac:dyDescent="0.2">
      <c r="A62" s="187"/>
    </row>
    <row r="63" spans="1:6" x14ac:dyDescent="0.2">
      <c r="A63" s="362"/>
    </row>
  </sheetData>
  <sheetProtection algorithmName="SHA-512" hashValue="YpUI9HP6OK0SJaHGu6nNBmFAsGK4dBrQo01MJkXSpQ1mqjejo8qJAkQxn+P659k5gSfa/ZCk7ykRCMH8StRDUw==" saltValue="KTRI5GPc4DGXbJZTxXxmMw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3" max="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3"/>
  <sheetViews>
    <sheetView view="pageBreakPreview" topLeftCell="A27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151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'2F'!B22</f>
        <v>Na Stolbi 3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311" t="s">
        <v>380</v>
      </c>
      <c r="C12" s="45">
        <v>13</v>
      </c>
      <c r="D12" s="309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307</v>
      </c>
      <c r="C15" s="45"/>
      <c r="D15" s="121"/>
      <c r="E15" s="122"/>
      <c r="F15" s="122"/>
    </row>
    <row r="16" spans="1:6" ht="25.5" x14ac:dyDescent="0.2">
      <c r="A16" s="114"/>
      <c r="B16" s="136" t="s">
        <v>308</v>
      </c>
      <c r="C16" s="45"/>
      <c r="D16" s="121"/>
      <c r="E16" s="122"/>
      <c r="F16" s="122"/>
    </row>
    <row r="17" spans="1:6" x14ac:dyDescent="0.2">
      <c r="A17" s="114"/>
      <c r="B17" s="123" t="s">
        <v>391</v>
      </c>
      <c r="C17" s="45">
        <v>6</v>
      </c>
      <c r="D17" s="121" t="s">
        <v>1</v>
      </c>
      <c r="E17" s="125"/>
      <c r="F17" s="126">
        <f t="shared" ref="F17" si="0">C17*E17</f>
        <v>0</v>
      </c>
    </row>
    <row r="18" spans="1:6" ht="12" customHeight="1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132"/>
      <c r="C19" s="72"/>
      <c r="D19" s="133"/>
      <c r="E19" s="134"/>
      <c r="F19" s="134"/>
    </row>
    <row r="20" spans="1:6" x14ac:dyDescent="0.2">
      <c r="A20" s="135">
        <f>COUNT($A$10:A19)+1</f>
        <v>3</v>
      </c>
      <c r="B20" s="115" t="s">
        <v>416</v>
      </c>
      <c r="C20" s="45"/>
      <c r="D20" s="121"/>
      <c r="E20" s="122"/>
      <c r="F20" s="122"/>
    </row>
    <row r="21" spans="1:6" x14ac:dyDescent="0.2">
      <c r="A21" s="114"/>
      <c r="B21" s="136" t="s">
        <v>417</v>
      </c>
      <c r="C21" s="45"/>
      <c r="D21" s="121"/>
      <c r="E21" s="122"/>
      <c r="F21" s="122"/>
    </row>
    <row r="22" spans="1:6" x14ac:dyDescent="0.2">
      <c r="A22" s="114"/>
      <c r="B22" s="123" t="s">
        <v>384</v>
      </c>
      <c r="C22" s="45">
        <v>1</v>
      </c>
      <c r="D22" s="121" t="s">
        <v>1</v>
      </c>
      <c r="E22" s="125"/>
      <c r="F22" s="126">
        <f t="shared" ref="F22" si="1">C22*E22</f>
        <v>0</v>
      </c>
    </row>
    <row r="23" spans="1:6" x14ac:dyDescent="0.2">
      <c r="A23" s="127"/>
      <c r="B23" s="128"/>
      <c r="C23" s="46"/>
      <c r="D23" s="137"/>
      <c r="E23" s="130"/>
      <c r="F23" s="130"/>
    </row>
    <row r="24" spans="1:6" x14ac:dyDescent="0.2">
      <c r="A24" s="131"/>
      <c r="B24" s="314"/>
      <c r="C24" s="72"/>
      <c r="D24" s="315"/>
      <c r="E24" s="363"/>
      <c r="F24" s="363"/>
    </row>
    <row r="25" spans="1:6" x14ac:dyDescent="0.2">
      <c r="A25" s="114">
        <f>COUNT($A$10:A24)+1</f>
        <v>4</v>
      </c>
      <c r="B25" s="304" t="s">
        <v>482</v>
      </c>
      <c r="C25" s="45"/>
      <c r="D25" s="309"/>
      <c r="E25" s="205"/>
      <c r="F25" s="205"/>
    </row>
    <row r="26" spans="1:6" ht="153" x14ac:dyDescent="0.2">
      <c r="A26" s="114"/>
      <c r="B26" s="327" t="s">
        <v>483</v>
      </c>
      <c r="C26" s="45"/>
      <c r="D26" s="309"/>
      <c r="E26" s="205"/>
      <c r="F26" s="205"/>
    </row>
    <row r="27" spans="1:6" x14ac:dyDescent="0.2">
      <c r="A27" s="114"/>
      <c r="B27" s="311" t="s">
        <v>83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314"/>
      <c r="C29" s="72"/>
      <c r="D29" s="315"/>
      <c r="E29" s="316"/>
      <c r="F29" s="317"/>
    </row>
    <row r="30" spans="1:6" x14ac:dyDescent="0.2">
      <c r="A30" s="114">
        <f>COUNT($A$10:A29)+1</f>
        <v>5</v>
      </c>
      <c r="B30" s="304" t="s">
        <v>395</v>
      </c>
      <c r="C30" s="45"/>
      <c r="D30" s="309"/>
      <c r="E30" s="318"/>
      <c r="F30" s="310"/>
    </row>
    <row r="31" spans="1:6" ht="38.25" x14ac:dyDescent="0.2">
      <c r="A31" s="114"/>
      <c r="B31" s="145" t="s">
        <v>396</v>
      </c>
      <c r="C31" s="45"/>
      <c r="D31" s="309"/>
      <c r="E31" s="318"/>
      <c r="F31" s="310"/>
    </row>
    <row r="32" spans="1:6" x14ac:dyDescent="0.2">
      <c r="A32" s="114"/>
      <c r="B32" s="311" t="s">
        <v>384</v>
      </c>
      <c r="C32" s="45">
        <v>1</v>
      </c>
      <c r="D32" s="309" t="s">
        <v>1</v>
      </c>
      <c r="E32" s="125"/>
      <c r="F32" s="126">
        <f>C32*E32</f>
        <v>0</v>
      </c>
    </row>
    <row r="33" spans="1:6" x14ac:dyDescent="0.2">
      <c r="A33" s="127"/>
      <c r="B33" s="312"/>
      <c r="C33" s="46"/>
      <c r="D33" s="313"/>
      <c r="E33" s="130"/>
      <c r="F33" s="130"/>
    </row>
    <row r="34" spans="1:6" x14ac:dyDescent="0.2">
      <c r="A34" s="131"/>
      <c r="B34" s="132"/>
      <c r="C34" s="72"/>
      <c r="D34" s="138"/>
      <c r="E34" s="134"/>
      <c r="F34" s="134"/>
    </row>
    <row r="35" spans="1:6" x14ac:dyDescent="0.2">
      <c r="A35" s="135">
        <f>COUNT($A$10:A34)+1</f>
        <v>6</v>
      </c>
      <c r="B35" s="115" t="s">
        <v>397</v>
      </c>
      <c r="C35" s="45"/>
      <c r="D35" s="121"/>
      <c r="E35" s="122"/>
      <c r="F35" s="122"/>
    </row>
    <row r="36" spans="1:6" ht="25.5" x14ac:dyDescent="0.2">
      <c r="A36" s="114"/>
      <c r="B36" s="136" t="s">
        <v>398</v>
      </c>
      <c r="C36" s="45"/>
      <c r="D36" s="121"/>
      <c r="E36" s="122"/>
      <c r="F36" s="122"/>
    </row>
    <row r="37" spans="1:6" x14ac:dyDescent="0.2">
      <c r="A37" s="114"/>
      <c r="B37" s="78" t="s">
        <v>399</v>
      </c>
      <c r="C37" s="45">
        <v>1</v>
      </c>
      <c r="D37" s="121" t="s">
        <v>1</v>
      </c>
      <c r="E37" s="125"/>
      <c r="F37" s="126">
        <f>C37*E37</f>
        <v>0</v>
      </c>
    </row>
    <row r="38" spans="1:6" x14ac:dyDescent="0.2">
      <c r="A38" s="127"/>
      <c r="B38" s="141"/>
      <c r="C38" s="46"/>
      <c r="D38" s="137"/>
      <c r="E38" s="130"/>
      <c r="F38" s="130"/>
    </row>
    <row r="39" spans="1:6" s="1" customFormat="1" x14ac:dyDescent="0.2">
      <c r="A39" s="131"/>
      <c r="B39" s="34"/>
      <c r="C39" s="143"/>
      <c r="D39" s="138"/>
      <c r="E39" s="134"/>
      <c r="F39" s="134"/>
    </row>
    <row r="40" spans="1:6" x14ac:dyDescent="0.2">
      <c r="A40" s="135">
        <f>COUNT($A$10:A38)+1</f>
        <v>7</v>
      </c>
      <c r="B40" s="115" t="s">
        <v>313</v>
      </c>
      <c r="C40" s="120"/>
      <c r="D40" s="121"/>
      <c r="E40" s="122"/>
      <c r="F40" s="126"/>
    </row>
    <row r="41" spans="1:6" ht="25.5" x14ac:dyDescent="0.2">
      <c r="A41" s="114"/>
      <c r="B41" s="136" t="s">
        <v>314</v>
      </c>
      <c r="C41" s="120"/>
      <c r="D41" s="121"/>
      <c r="E41" s="122"/>
      <c r="F41" s="126"/>
    </row>
    <row r="42" spans="1:6" ht="14.25" x14ac:dyDescent="0.2">
      <c r="A42" s="114"/>
      <c r="B42" s="78"/>
      <c r="C42" s="45">
        <v>5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41"/>
      <c r="C43" s="142"/>
      <c r="D43" s="137"/>
      <c r="E43" s="270"/>
      <c r="F43" s="130"/>
    </row>
    <row r="44" spans="1:6" x14ac:dyDescent="0.2">
      <c r="A44" s="131"/>
      <c r="B44" s="34"/>
      <c r="C44" s="72"/>
      <c r="D44" s="138"/>
      <c r="E44" s="134"/>
      <c r="F44" s="134"/>
    </row>
    <row r="45" spans="1:6" x14ac:dyDescent="0.2">
      <c r="A45" s="135">
        <f>COUNT($A$10:A42)+1</f>
        <v>8</v>
      </c>
      <c r="B45" s="115" t="s">
        <v>479</v>
      </c>
      <c r="C45" s="45"/>
      <c r="D45" s="360"/>
      <c r="E45" s="126"/>
      <c r="F45" s="361"/>
    </row>
    <row r="46" spans="1:6" ht="25.5" x14ac:dyDescent="0.2">
      <c r="A46" s="114"/>
      <c r="B46" s="119" t="s">
        <v>480</v>
      </c>
      <c r="C46" s="45"/>
      <c r="D46" s="121"/>
      <c r="E46" s="122"/>
      <c r="F46" s="122"/>
    </row>
    <row r="47" spans="1:6" ht="14.25" x14ac:dyDescent="0.2">
      <c r="A47" s="114"/>
      <c r="B47" s="123" t="s">
        <v>385</v>
      </c>
      <c r="C47" s="45">
        <v>6</v>
      </c>
      <c r="D47" s="124" t="s">
        <v>9</v>
      </c>
      <c r="E47" s="125"/>
      <c r="F47" s="126">
        <f>C47*E47</f>
        <v>0</v>
      </c>
    </row>
    <row r="48" spans="1:6" x14ac:dyDescent="0.2">
      <c r="A48" s="127"/>
      <c r="B48" s="128"/>
      <c r="C48" s="46"/>
      <c r="D48" s="129"/>
      <c r="E48" s="130"/>
      <c r="F48" s="130"/>
    </row>
    <row r="49" spans="1:6" x14ac:dyDescent="0.2">
      <c r="A49" s="131"/>
      <c r="B49" s="34"/>
      <c r="C49" s="143"/>
      <c r="D49" s="138"/>
      <c r="E49" s="139"/>
      <c r="F49" s="134"/>
    </row>
    <row r="50" spans="1:6" x14ac:dyDescent="0.2">
      <c r="A50" s="135">
        <f>COUNT($A$10:A48)+1</f>
        <v>9</v>
      </c>
      <c r="B50" s="115" t="s">
        <v>315</v>
      </c>
      <c r="C50" s="120"/>
      <c r="D50" s="121"/>
      <c r="E50" s="122"/>
      <c r="F50" s="126"/>
    </row>
    <row r="51" spans="1:6" ht="38.25" x14ac:dyDescent="0.2">
      <c r="A51" s="114"/>
      <c r="B51" s="136" t="s">
        <v>316</v>
      </c>
      <c r="C51" s="120"/>
      <c r="D51" s="121"/>
      <c r="E51" s="122"/>
      <c r="F51" s="122"/>
    </row>
    <row r="52" spans="1:6" x14ac:dyDescent="0.2">
      <c r="A52" s="114"/>
      <c r="B52" s="78"/>
      <c r="C52" s="120"/>
      <c r="D52" s="144">
        <v>0.05</v>
      </c>
      <c r="E52" s="126"/>
      <c r="F52" s="126">
        <f>D52*(SUM(F12:F47))</f>
        <v>0</v>
      </c>
    </row>
    <row r="53" spans="1:6" x14ac:dyDescent="0.2">
      <c r="A53" s="127"/>
      <c r="B53" s="141"/>
      <c r="C53" s="142"/>
      <c r="D53" s="137"/>
      <c r="E53" s="130"/>
      <c r="F53" s="130"/>
    </row>
    <row r="54" spans="1:6" x14ac:dyDescent="0.2">
      <c r="A54" s="131"/>
      <c r="B54" s="34"/>
      <c r="C54" s="143"/>
      <c r="D54" s="138"/>
      <c r="E54" s="134"/>
      <c r="F54" s="134"/>
    </row>
    <row r="55" spans="1:6" x14ac:dyDescent="0.2">
      <c r="A55" s="135">
        <f>COUNT($A$10:A53)+1</f>
        <v>10</v>
      </c>
      <c r="B55" s="115" t="s">
        <v>317</v>
      </c>
      <c r="C55" s="120"/>
      <c r="D55" s="121"/>
      <c r="E55" s="126"/>
      <c r="F55" s="126"/>
    </row>
    <row r="56" spans="1:6" ht="25.5" x14ac:dyDescent="0.2">
      <c r="A56" s="114"/>
      <c r="B56" s="145" t="s">
        <v>318</v>
      </c>
      <c r="C56" s="120"/>
      <c r="D56" s="121"/>
      <c r="E56" s="122"/>
      <c r="F56" s="126"/>
    </row>
    <row r="57" spans="1:6" x14ac:dyDescent="0.2">
      <c r="A57" s="146"/>
      <c r="B57" s="78"/>
      <c r="C57" s="120"/>
      <c r="D57" s="144">
        <v>0.1</v>
      </c>
      <c r="E57" s="122"/>
      <c r="F57" s="126">
        <f>D57*(SUM(F12:F47))</f>
        <v>0</v>
      </c>
    </row>
    <row r="58" spans="1:6" x14ac:dyDescent="0.2">
      <c r="A58" s="147"/>
      <c r="B58" s="141"/>
      <c r="C58" s="142"/>
      <c r="D58" s="137"/>
      <c r="E58" s="130"/>
      <c r="F58" s="130"/>
    </row>
    <row r="59" spans="1:6" x14ac:dyDescent="0.2">
      <c r="A59" s="178"/>
      <c r="B59" s="179" t="s">
        <v>319</v>
      </c>
      <c r="C59" s="180"/>
      <c r="D59" s="181"/>
      <c r="E59" s="182" t="s">
        <v>13</v>
      </c>
      <c r="F59" s="183">
        <f>SUM(F10:F58)</f>
        <v>0</v>
      </c>
    </row>
    <row r="60" spans="1:6" x14ac:dyDescent="0.2">
      <c r="A60" s="184"/>
      <c r="C60" s="185"/>
    </row>
    <row r="62" spans="1:6" x14ac:dyDescent="0.2">
      <c r="A62" s="187"/>
    </row>
    <row r="63" spans="1:6" x14ac:dyDescent="0.2">
      <c r="A63" s="362"/>
    </row>
  </sheetData>
  <sheetProtection algorithmName="SHA-512" hashValue="FMJIszijw4XiEUPXuhYt4W+0l7ymYObU9F4iJzPECU7lRgCUlPNA+Sm5iG8zo0F0upTOBiAZg0AdeTGP+6llng==" saltValue="lXacgCKJ3+Q+maWZ90iuaA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3" max="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8"/>
  <sheetViews>
    <sheetView view="pageBreakPreview" topLeftCell="A28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151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'2F'!B23</f>
        <v>Na Stolbi 5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311" t="s">
        <v>380</v>
      </c>
      <c r="C12" s="45">
        <v>4</v>
      </c>
      <c r="D12" s="309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307</v>
      </c>
      <c r="C15" s="45"/>
      <c r="D15" s="121"/>
      <c r="E15" s="122"/>
      <c r="F15" s="122"/>
    </row>
    <row r="16" spans="1:6" ht="25.5" x14ac:dyDescent="0.2">
      <c r="A16" s="114"/>
      <c r="B16" s="136" t="s">
        <v>308</v>
      </c>
      <c r="C16" s="45"/>
      <c r="D16" s="121"/>
      <c r="E16" s="122"/>
      <c r="F16" s="122"/>
    </row>
    <row r="17" spans="1:6" x14ac:dyDescent="0.2">
      <c r="A17" s="114"/>
      <c r="B17" s="123" t="s">
        <v>391</v>
      </c>
      <c r="C17" s="45">
        <v>3</v>
      </c>
      <c r="D17" s="121" t="s">
        <v>1</v>
      </c>
      <c r="E17" s="125"/>
      <c r="F17" s="126">
        <f t="shared" ref="F17" si="0">C17*E17</f>
        <v>0</v>
      </c>
    </row>
    <row r="18" spans="1:6" ht="12" customHeight="1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14"/>
      <c r="C19" s="72"/>
      <c r="D19" s="315"/>
      <c r="E19" s="363"/>
      <c r="F19" s="363"/>
    </row>
    <row r="20" spans="1:6" x14ac:dyDescent="0.2">
      <c r="A20" s="114">
        <f>COUNT($A$10:A19)+1</f>
        <v>3</v>
      </c>
      <c r="B20" s="304" t="s">
        <v>482</v>
      </c>
      <c r="C20" s="45"/>
      <c r="D20" s="309"/>
      <c r="E20" s="205"/>
      <c r="F20" s="205"/>
    </row>
    <row r="21" spans="1:6" ht="153" x14ac:dyDescent="0.2">
      <c r="A21" s="114"/>
      <c r="B21" s="327" t="s">
        <v>483</v>
      </c>
      <c r="C21" s="45"/>
      <c r="D21" s="309"/>
      <c r="E21" s="205"/>
      <c r="F21" s="205"/>
    </row>
    <row r="22" spans="1:6" x14ac:dyDescent="0.2">
      <c r="A22" s="114"/>
      <c r="B22" s="311" t="s">
        <v>83</v>
      </c>
      <c r="C22" s="45">
        <v>1</v>
      </c>
      <c r="D22" s="309" t="s">
        <v>1</v>
      </c>
      <c r="E22" s="125"/>
      <c r="F22" s="126">
        <f>C22*E22</f>
        <v>0</v>
      </c>
    </row>
    <row r="23" spans="1:6" x14ac:dyDescent="0.2">
      <c r="A23" s="127"/>
      <c r="B23" s="312"/>
      <c r="C23" s="46"/>
      <c r="D23" s="313"/>
      <c r="E23" s="130"/>
      <c r="F23" s="130"/>
    </row>
    <row r="24" spans="1:6" x14ac:dyDescent="0.2">
      <c r="A24" s="131"/>
      <c r="B24" s="314"/>
      <c r="C24" s="72"/>
      <c r="D24" s="315"/>
      <c r="E24" s="316"/>
      <c r="F24" s="317"/>
    </row>
    <row r="25" spans="1:6" x14ac:dyDescent="0.2">
      <c r="A25" s="114">
        <f>COUNT($A$10:A24)+1</f>
        <v>4</v>
      </c>
      <c r="B25" s="304" t="s">
        <v>395</v>
      </c>
      <c r="C25" s="45"/>
      <c r="D25" s="309"/>
      <c r="E25" s="318"/>
      <c r="F25" s="310"/>
    </row>
    <row r="26" spans="1:6" ht="38.25" x14ac:dyDescent="0.2">
      <c r="A26" s="114"/>
      <c r="B26" s="145" t="s">
        <v>396</v>
      </c>
      <c r="C26" s="45"/>
      <c r="D26" s="309"/>
      <c r="E26" s="318"/>
      <c r="F26" s="310"/>
    </row>
    <row r="27" spans="1:6" x14ac:dyDescent="0.2">
      <c r="A27" s="114"/>
      <c r="B27" s="311" t="s">
        <v>384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132"/>
      <c r="C29" s="72"/>
      <c r="D29" s="138"/>
      <c r="E29" s="134"/>
      <c r="F29" s="134"/>
    </row>
    <row r="30" spans="1:6" x14ac:dyDescent="0.2">
      <c r="A30" s="135">
        <f>COUNT($A$10:A29)+1</f>
        <v>5</v>
      </c>
      <c r="B30" s="115" t="s">
        <v>397</v>
      </c>
      <c r="C30" s="45"/>
      <c r="D30" s="121"/>
      <c r="E30" s="122"/>
      <c r="F30" s="122"/>
    </row>
    <row r="31" spans="1:6" ht="25.5" x14ac:dyDescent="0.2">
      <c r="A31" s="114"/>
      <c r="B31" s="136" t="s">
        <v>398</v>
      </c>
      <c r="C31" s="45"/>
      <c r="D31" s="121"/>
      <c r="E31" s="122"/>
      <c r="F31" s="122"/>
    </row>
    <row r="32" spans="1:6" x14ac:dyDescent="0.2">
      <c r="A32" s="114"/>
      <c r="B32" s="78" t="s">
        <v>399</v>
      </c>
      <c r="C32" s="45">
        <v>1</v>
      </c>
      <c r="D32" s="121" t="s">
        <v>1</v>
      </c>
      <c r="E32" s="125"/>
      <c r="F32" s="126">
        <f>C32*E32</f>
        <v>0</v>
      </c>
    </row>
    <row r="33" spans="1:6" x14ac:dyDescent="0.2">
      <c r="A33" s="127"/>
      <c r="B33" s="141"/>
      <c r="C33" s="46"/>
      <c r="D33" s="137"/>
      <c r="E33" s="130"/>
      <c r="F33" s="130"/>
    </row>
    <row r="34" spans="1:6" x14ac:dyDescent="0.2">
      <c r="A34" s="131"/>
      <c r="B34" s="34"/>
      <c r="C34" s="143"/>
      <c r="D34" s="138"/>
      <c r="E34" s="134"/>
      <c r="F34" s="134"/>
    </row>
    <row r="35" spans="1:6" x14ac:dyDescent="0.2">
      <c r="A35" s="135">
        <f>COUNT($A$10:A33)+1</f>
        <v>6</v>
      </c>
      <c r="B35" s="115" t="s">
        <v>313</v>
      </c>
      <c r="C35" s="120"/>
      <c r="D35" s="121"/>
      <c r="E35" s="122"/>
      <c r="F35" s="126"/>
    </row>
    <row r="36" spans="1:6" ht="25.5" x14ac:dyDescent="0.2">
      <c r="A36" s="114"/>
      <c r="B36" s="136" t="s">
        <v>314</v>
      </c>
      <c r="C36" s="120"/>
      <c r="D36" s="121"/>
      <c r="E36" s="122"/>
      <c r="F36" s="126"/>
    </row>
    <row r="37" spans="1:6" ht="14.25" x14ac:dyDescent="0.2">
      <c r="A37" s="114"/>
      <c r="B37" s="78"/>
      <c r="C37" s="45">
        <v>4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41"/>
      <c r="C38" s="142"/>
      <c r="D38" s="137"/>
      <c r="E38" s="270"/>
      <c r="F38" s="130"/>
    </row>
    <row r="39" spans="1:6" x14ac:dyDescent="0.2">
      <c r="A39" s="131"/>
      <c r="B39" s="34"/>
      <c r="C39" s="72"/>
      <c r="D39" s="138"/>
      <c r="E39" s="134"/>
      <c r="F39" s="134"/>
    </row>
    <row r="40" spans="1:6" x14ac:dyDescent="0.2">
      <c r="A40" s="135">
        <f>COUNT($A$10:A37)+1</f>
        <v>7</v>
      </c>
      <c r="B40" s="115" t="s">
        <v>479</v>
      </c>
      <c r="C40" s="45"/>
      <c r="D40" s="360"/>
      <c r="E40" s="126"/>
      <c r="F40" s="361"/>
    </row>
    <row r="41" spans="1:6" ht="25.5" x14ac:dyDescent="0.2">
      <c r="A41" s="114"/>
      <c r="B41" s="119" t="s">
        <v>480</v>
      </c>
      <c r="C41" s="45"/>
      <c r="D41" s="121"/>
      <c r="E41" s="122"/>
      <c r="F41" s="122"/>
    </row>
    <row r="42" spans="1:6" ht="14.25" x14ac:dyDescent="0.2">
      <c r="A42" s="114"/>
      <c r="B42" s="123" t="s">
        <v>385</v>
      </c>
      <c r="C42" s="45">
        <v>3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28"/>
      <c r="C43" s="46"/>
      <c r="D43" s="129"/>
      <c r="E43" s="130"/>
      <c r="F43" s="130"/>
    </row>
    <row r="44" spans="1:6" x14ac:dyDescent="0.2">
      <c r="A44" s="131"/>
      <c r="B44" s="34"/>
      <c r="C44" s="143"/>
      <c r="D44" s="138"/>
      <c r="E44" s="139"/>
      <c r="F44" s="134"/>
    </row>
    <row r="45" spans="1:6" x14ac:dyDescent="0.2">
      <c r="A45" s="135">
        <f>COUNT($A$10:A43)+1</f>
        <v>8</v>
      </c>
      <c r="B45" s="115" t="s">
        <v>315</v>
      </c>
      <c r="C45" s="120"/>
      <c r="D45" s="121"/>
      <c r="E45" s="122"/>
      <c r="F45" s="126"/>
    </row>
    <row r="46" spans="1:6" ht="38.25" x14ac:dyDescent="0.2">
      <c r="A46" s="114"/>
      <c r="B46" s="136" t="s">
        <v>316</v>
      </c>
      <c r="C46" s="120"/>
      <c r="D46" s="121"/>
      <c r="E46" s="122"/>
      <c r="F46" s="122"/>
    </row>
    <row r="47" spans="1:6" x14ac:dyDescent="0.2">
      <c r="A47" s="114"/>
      <c r="B47" s="78"/>
      <c r="C47" s="120"/>
      <c r="D47" s="144">
        <v>0.05</v>
      </c>
      <c r="E47" s="126"/>
      <c r="F47" s="126">
        <f>D47*(SUM(F12:F42))</f>
        <v>0</v>
      </c>
    </row>
    <row r="48" spans="1:6" x14ac:dyDescent="0.2">
      <c r="A48" s="127"/>
      <c r="B48" s="141"/>
      <c r="C48" s="142"/>
      <c r="D48" s="137"/>
      <c r="E48" s="130"/>
      <c r="F48" s="130"/>
    </row>
    <row r="49" spans="1:6" x14ac:dyDescent="0.2">
      <c r="A49" s="131"/>
      <c r="B49" s="34"/>
      <c r="C49" s="143"/>
      <c r="D49" s="138"/>
      <c r="E49" s="134"/>
      <c r="F49" s="134"/>
    </row>
    <row r="50" spans="1:6" x14ac:dyDescent="0.2">
      <c r="A50" s="135">
        <f>COUNT($A$10:A48)+1</f>
        <v>9</v>
      </c>
      <c r="B50" s="115" t="s">
        <v>317</v>
      </c>
      <c r="C50" s="120"/>
      <c r="D50" s="121"/>
      <c r="E50" s="126"/>
      <c r="F50" s="126"/>
    </row>
    <row r="51" spans="1:6" ht="25.5" x14ac:dyDescent="0.2">
      <c r="A51" s="114"/>
      <c r="B51" s="145" t="s">
        <v>318</v>
      </c>
      <c r="C51" s="120"/>
      <c r="D51" s="121"/>
      <c r="E51" s="122"/>
      <c r="F51" s="126"/>
    </row>
    <row r="52" spans="1:6" x14ac:dyDescent="0.2">
      <c r="A52" s="146"/>
      <c r="B52" s="78"/>
      <c r="C52" s="120"/>
      <c r="D52" s="144">
        <v>0.1</v>
      </c>
      <c r="E52" s="122"/>
      <c r="F52" s="126">
        <f>D52*(SUM(F12:F42))</f>
        <v>0</v>
      </c>
    </row>
    <row r="53" spans="1:6" x14ac:dyDescent="0.2">
      <c r="A53" s="147"/>
      <c r="B53" s="141"/>
      <c r="C53" s="142"/>
      <c r="D53" s="137"/>
      <c r="E53" s="130"/>
      <c r="F53" s="130"/>
    </row>
    <row r="54" spans="1:6" x14ac:dyDescent="0.2">
      <c r="A54" s="178"/>
      <c r="B54" s="179" t="s">
        <v>319</v>
      </c>
      <c r="C54" s="180"/>
      <c r="D54" s="181"/>
      <c r="E54" s="182" t="s">
        <v>13</v>
      </c>
      <c r="F54" s="183">
        <f>SUM(F10:F53)</f>
        <v>0</v>
      </c>
    </row>
    <row r="55" spans="1:6" x14ac:dyDescent="0.2">
      <c r="A55" s="184"/>
      <c r="C55" s="185"/>
    </row>
    <row r="57" spans="1:6" x14ac:dyDescent="0.2">
      <c r="A57" s="187"/>
    </row>
    <row r="58" spans="1:6" x14ac:dyDescent="0.2">
      <c r="A58" s="362"/>
    </row>
  </sheetData>
  <sheetProtection algorithmName="SHA-512" hashValue="Qd11Z5jlm/8REVCVoc7hWfxXoO5cP79BICJ/+0Rqivzo2t6828wC7xKQVyzaF+bIDdSW9xF8pnl/gqGkbRvS9Q==" saltValue="FtDYgdIfIvu8meChiO+S/w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view="pageBreakPreview" zoomScale="145" zoomScaleNormal="100" zoomScaleSheetLayoutView="145" workbookViewId="0">
      <selection activeCell="B100" sqref="B10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7" width="9.140625" style="96"/>
    <col min="8" max="16" width="9.140625" style="32"/>
    <col min="17" max="17" width="9.140625" style="96"/>
    <col min="18" max="16384" width="9.140625" style="32"/>
  </cols>
  <sheetData>
    <row r="1" spans="1:17" x14ac:dyDescent="0.2">
      <c r="A1" s="27" t="s">
        <v>144</v>
      </c>
      <c r="B1" s="49" t="s">
        <v>5</v>
      </c>
      <c r="C1" s="28"/>
      <c r="D1" s="29"/>
    </row>
    <row r="2" spans="1:17" x14ac:dyDescent="0.2">
      <c r="A2" s="27" t="s">
        <v>145</v>
      </c>
      <c r="B2" s="49" t="s">
        <v>27</v>
      </c>
      <c r="C2" s="68"/>
      <c r="D2" s="29"/>
    </row>
    <row r="3" spans="1:17" x14ac:dyDescent="0.2">
      <c r="A3" s="27" t="s">
        <v>147</v>
      </c>
      <c r="B3" s="49" t="s">
        <v>112</v>
      </c>
      <c r="C3" s="28"/>
      <c r="D3" s="29"/>
    </row>
    <row r="4" spans="1:17" x14ac:dyDescent="0.2">
      <c r="A4" s="27"/>
      <c r="B4" s="49" t="s">
        <v>108</v>
      </c>
      <c r="C4" s="28"/>
      <c r="D4" s="29"/>
    </row>
    <row r="5" spans="1:17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17" s="104" customFormat="1" x14ac:dyDescent="0.2">
      <c r="A6" s="54"/>
      <c r="B6" s="50"/>
      <c r="C6" s="33"/>
      <c r="D6" s="34"/>
      <c r="E6" s="35"/>
      <c r="F6" s="33"/>
      <c r="G6" s="247"/>
      <c r="Q6" s="247"/>
    </row>
    <row r="7" spans="1:17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  <c r="G7" s="247"/>
      <c r="Q7" s="247"/>
    </row>
    <row r="8" spans="1:17" s="104" customFormat="1" ht="331.5" x14ac:dyDescent="0.2">
      <c r="A8" s="55"/>
      <c r="B8" s="58" t="s">
        <v>53</v>
      </c>
      <c r="C8" s="37"/>
      <c r="D8" s="22"/>
      <c r="E8" s="36"/>
      <c r="F8" s="36"/>
      <c r="G8" s="247"/>
      <c r="Q8" s="247"/>
    </row>
    <row r="9" spans="1:17" s="104" customFormat="1" x14ac:dyDescent="0.2">
      <c r="A9" s="211"/>
      <c r="B9" s="229" t="s">
        <v>54</v>
      </c>
      <c r="C9" s="217"/>
      <c r="D9" s="217"/>
      <c r="E9" s="237"/>
      <c r="F9" s="237"/>
      <c r="G9" s="247"/>
      <c r="Q9" s="247"/>
    </row>
    <row r="10" spans="1:17" s="104" customFormat="1" x14ac:dyDescent="0.2">
      <c r="A10" s="211"/>
      <c r="B10" s="229" t="s">
        <v>39</v>
      </c>
      <c r="C10" s="217"/>
      <c r="D10" s="217"/>
      <c r="E10" s="237"/>
      <c r="F10" s="237"/>
      <c r="G10" s="247"/>
      <c r="Q10" s="247"/>
    </row>
    <row r="11" spans="1:17" s="104" customFormat="1" x14ac:dyDescent="0.2">
      <c r="A11" s="55"/>
      <c r="B11" s="39" t="s">
        <v>219</v>
      </c>
      <c r="C11" s="45">
        <v>3</v>
      </c>
      <c r="D11" s="22" t="s">
        <v>1</v>
      </c>
      <c r="E11" s="44"/>
      <c r="F11" s="36">
        <f t="shared" ref="F11" si="0">C11*E11</f>
        <v>0</v>
      </c>
      <c r="G11" s="247"/>
      <c r="Q11" s="247" t="s">
        <v>206</v>
      </c>
    </row>
    <row r="12" spans="1:17" s="104" customFormat="1" ht="14.25" x14ac:dyDescent="0.2">
      <c r="A12" s="55"/>
      <c r="B12" s="39" t="s">
        <v>55</v>
      </c>
      <c r="C12" s="45">
        <v>48</v>
      </c>
      <c r="D12" s="22" t="s">
        <v>9</v>
      </c>
      <c r="E12" s="44"/>
      <c r="F12" s="36">
        <f t="shared" ref="F12:F13" si="1">C12*E12</f>
        <v>0</v>
      </c>
      <c r="G12" s="247"/>
      <c r="Q12" s="247" t="s">
        <v>206</v>
      </c>
    </row>
    <row r="13" spans="1:17" s="104" customFormat="1" ht="14.25" x14ac:dyDescent="0.2">
      <c r="A13" s="55"/>
      <c r="B13" s="39" t="s">
        <v>56</v>
      </c>
      <c r="C13" s="45">
        <v>258</v>
      </c>
      <c r="D13" s="22" t="s">
        <v>9</v>
      </c>
      <c r="E13" s="44"/>
      <c r="F13" s="36">
        <f t="shared" si="1"/>
        <v>0</v>
      </c>
      <c r="G13" s="247"/>
      <c r="Q13" s="247"/>
    </row>
    <row r="14" spans="1:17" s="104" customFormat="1" x14ac:dyDescent="0.2">
      <c r="A14" s="56"/>
      <c r="B14" s="51"/>
      <c r="C14" s="46"/>
      <c r="D14" s="47"/>
      <c r="E14" s="48"/>
      <c r="F14" s="48"/>
      <c r="G14" s="247"/>
      <c r="Q14" s="247"/>
    </row>
    <row r="15" spans="1:17" s="104" customFormat="1" x14ac:dyDescent="0.2">
      <c r="A15" s="55"/>
      <c r="B15" s="39"/>
      <c r="C15" s="45"/>
      <c r="D15" s="22"/>
      <c r="E15" s="36"/>
      <c r="F15" s="36"/>
      <c r="G15" s="247"/>
      <c r="Q15" s="247"/>
    </row>
    <row r="16" spans="1:17" s="104" customFormat="1" x14ac:dyDescent="0.2">
      <c r="A16" s="55">
        <f>COUNT($A$6:A15)+1</f>
        <v>2</v>
      </c>
      <c r="B16" s="38" t="s">
        <v>47</v>
      </c>
      <c r="C16" s="37"/>
      <c r="D16" s="22"/>
      <c r="E16" s="36"/>
      <c r="F16" s="36"/>
      <c r="G16" s="247"/>
      <c r="Q16" s="247"/>
    </row>
    <row r="17" spans="1:17" s="104" customFormat="1" ht="63.75" x14ac:dyDescent="0.2">
      <c r="A17" s="55"/>
      <c r="B17" s="58" t="s">
        <v>48</v>
      </c>
      <c r="C17" s="37"/>
      <c r="D17" s="22"/>
      <c r="E17" s="36"/>
      <c r="F17" s="36"/>
      <c r="G17" s="247"/>
      <c r="Q17" s="247"/>
    </row>
    <row r="18" spans="1:17" s="104" customFormat="1" x14ac:dyDescent="0.2">
      <c r="A18" s="213"/>
      <c r="B18" s="229" t="s">
        <v>54</v>
      </c>
      <c r="C18" s="217"/>
      <c r="D18" s="217"/>
      <c r="E18" s="219"/>
      <c r="F18" s="219"/>
      <c r="G18" s="247"/>
      <c r="Q18" s="247"/>
    </row>
    <row r="19" spans="1:17" s="104" customFormat="1" x14ac:dyDescent="0.2">
      <c r="A19" s="211"/>
      <c r="B19" s="216" t="s">
        <v>41</v>
      </c>
      <c r="C19" s="217"/>
      <c r="D19" s="217"/>
      <c r="E19" s="219"/>
      <c r="F19" s="219"/>
      <c r="G19" s="247"/>
      <c r="Q19" s="247"/>
    </row>
    <row r="20" spans="1:17" s="104" customFormat="1" x14ac:dyDescent="0.2">
      <c r="A20" s="228"/>
      <c r="B20" s="229" t="s">
        <v>39</v>
      </c>
      <c r="C20" s="217"/>
      <c r="D20" s="217"/>
      <c r="E20" s="219"/>
      <c r="F20" s="219"/>
      <c r="G20" s="247"/>
      <c r="Q20" s="247"/>
    </row>
    <row r="21" spans="1:17" s="104" customFormat="1" x14ac:dyDescent="0.2">
      <c r="A21" s="55"/>
      <c r="B21" s="39" t="s">
        <v>67</v>
      </c>
      <c r="C21" s="45">
        <v>4</v>
      </c>
      <c r="D21" s="22" t="s">
        <v>1</v>
      </c>
      <c r="E21" s="44"/>
      <c r="F21" s="36">
        <f t="shared" ref="F21" si="2">C21*E21</f>
        <v>0</v>
      </c>
      <c r="G21" s="247"/>
      <c r="Q21" s="247"/>
    </row>
    <row r="22" spans="1:17" s="104" customFormat="1" x14ac:dyDescent="0.2">
      <c r="A22" s="55"/>
      <c r="B22" s="39"/>
      <c r="C22" s="45"/>
      <c r="D22" s="22"/>
      <c r="E22" s="36"/>
      <c r="F22" s="36"/>
      <c r="G22" s="247"/>
      <c r="Q22" s="247"/>
    </row>
    <row r="23" spans="1:17" s="104" customFormat="1" x14ac:dyDescent="0.2">
      <c r="A23" s="54"/>
      <c r="B23" s="50"/>
      <c r="C23" s="33"/>
      <c r="D23" s="34"/>
      <c r="E23" s="35"/>
      <c r="F23" s="33"/>
      <c r="G23" s="247"/>
      <c r="Q23" s="247"/>
    </row>
    <row r="24" spans="1:17" s="104" customFormat="1" x14ac:dyDescent="0.2">
      <c r="A24" s="55">
        <f>COUNT($A$6:A23)+1</f>
        <v>3</v>
      </c>
      <c r="B24" s="38" t="s">
        <v>57</v>
      </c>
      <c r="C24" s="37"/>
      <c r="D24" s="22"/>
      <c r="E24" s="36"/>
      <c r="F24" s="36"/>
      <c r="G24" s="247"/>
      <c r="Q24" s="247"/>
    </row>
    <row r="25" spans="1:17" s="104" customFormat="1" ht="63.75" x14ac:dyDescent="0.2">
      <c r="A25" s="55"/>
      <c r="B25" s="58" t="s">
        <v>114</v>
      </c>
      <c r="C25" s="37"/>
      <c r="D25" s="22"/>
      <c r="E25" s="36"/>
      <c r="F25" s="36"/>
      <c r="G25" s="247"/>
      <c r="Q25" s="247"/>
    </row>
    <row r="26" spans="1:17" s="104" customFormat="1" x14ac:dyDescent="0.2">
      <c r="A26" s="211"/>
      <c r="B26" s="229" t="s">
        <v>54</v>
      </c>
      <c r="C26" s="217"/>
      <c r="D26" s="217"/>
      <c r="E26" s="219"/>
      <c r="F26" s="219"/>
      <c r="G26" s="247"/>
      <c r="Q26" s="247"/>
    </row>
    <row r="27" spans="1:17" s="104" customFormat="1" x14ac:dyDescent="0.2">
      <c r="A27" s="211"/>
      <c r="B27" s="216" t="s">
        <v>41</v>
      </c>
      <c r="C27" s="217"/>
      <c r="D27" s="217"/>
      <c r="E27" s="219"/>
      <c r="F27" s="219"/>
      <c r="G27" s="247"/>
      <c r="Q27" s="247"/>
    </row>
    <row r="28" spans="1:17" s="104" customFormat="1" x14ac:dyDescent="0.2">
      <c r="A28" s="211"/>
      <c r="B28" s="229" t="s">
        <v>39</v>
      </c>
      <c r="C28" s="217"/>
      <c r="D28" s="217"/>
      <c r="E28" s="219"/>
      <c r="F28" s="219"/>
      <c r="G28" s="247"/>
      <c r="Q28" s="247"/>
    </row>
    <row r="29" spans="1:17" s="104" customFormat="1" x14ac:dyDescent="0.2">
      <c r="A29" s="55"/>
      <c r="B29" s="39" t="s">
        <v>58</v>
      </c>
      <c r="C29" s="45">
        <v>4</v>
      </c>
      <c r="D29" s="22" t="s">
        <v>1</v>
      </c>
      <c r="E29" s="44"/>
      <c r="F29" s="36">
        <f t="shared" ref="F29" si="3">C29*E29</f>
        <v>0</v>
      </c>
      <c r="G29" s="247"/>
      <c r="Q29" s="247"/>
    </row>
    <row r="30" spans="1:17" s="104" customFormat="1" x14ac:dyDescent="0.2">
      <c r="A30" s="55"/>
      <c r="B30" s="39" t="s">
        <v>59</v>
      </c>
      <c r="C30" s="45">
        <v>26</v>
      </c>
      <c r="D30" s="22" t="s">
        <v>1</v>
      </c>
      <c r="E30" s="44"/>
      <c r="F30" s="36">
        <f t="shared" ref="F30" si="4">C30*E30</f>
        <v>0</v>
      </c>
      <c r="G30" s="247"/>
      <c r="Q30" s="247"/>
    </row>
    <row r="31" spans="1:17" s="104" customFormat="1" x14ac:dyDescent="0.2">
      <c r="A31" s="56"/>
      <c r="B31" s="51"/>
      <c r="C31" s="46"/>
      <c r="D31" s="47"/>
      <c r="E31" s="48"/>
      <c r="F31" s="48"/>
      <c r="G31" s="247"/>
      <c r="Q31" s="247"/>
    </row>
    <row r="32" spans="1:17" s="104" customFormat="1" x14ac:dyDescent="0.2">
      <c r="A32" s="54"/>
      <c r="B32" s="50"/>
      <c r="C32" s="33"/>
      <c r="D32" s="34"/>
      <c r="E32" s="35"/>
      <c r="F32" s="33"/>
      <c r="G32" s="247"/>
      <c r="Q32" s="247"/>
    </row>
    <row r="33" spans="1:17" s="104" customFormat="1" x14ac:dyDescent="0.2">
      <c r="A33" s="55">
        <f>COUNT($A$6:A32)+1</f>
        <v>4</v>
      </c>
      <c r="B33" s="38" t="s">
        <v>43</v>
      </c>
      <c r="C33" s="37"/>
      <c r="D33" s="22"/>
      <c r="E33" s="36"/>
      <c r="F33" s="36"/>
      <c r="G33" s="247"/>
      <c r="Q33" s="247"/>
    </row>
    <row r="34" spans="1:17" s="104" customFormat="1" ht="63.75" x14ac:dyDescent="0.2">
      <c r="A34" s="55"/>
      <c r="B34" s="58" t="s">
        <v>116</v>
      </c>
      <c r="C34" s="37"/>
      <c r="D34" s="22"/>
      <c r="E34" s="36"/>
      <c r="F34" s="36"/>
      <c r="G34" s="247"/>
      <c r="Q34" s="247"/>
    </row>
    <row r="35" spans="1:17" s="104" customFormat="1" x14ac:dyDescent="0.2">
      <c r="A35" s="211"/>
      <c r="B35" s="229" t="s">
        <v>54</v>
      </c>
      <c r="C35" s="217"/>
      <c r="D35" s="217"/>
      <c r="E35" s="219"/>
      <c r="F35" s="219"/>
      <c r="G35" s="247"/>
      <c r="Q35" s="247"/>
    </row>
    <row r="36" spans="1:17" s="104" customFormat="1" x14ac:dyDescent="0.2">
      <c r="A36" s="211"/>
      <c r="B36" s="216" t="s">
        <v>41</v>
      </c>
      <c r="C36" s="217"/>
      <c r="D36" s="217"/>
      <c r="E36" s="219"/>
      <c r="F36" s="219"/>
      <c r="G36" s="247"/>
      <c r="Q36" s="247"/>
    </row>
    <row r="37" spans="1:17" s="104" customFormat="1" x14ac:dyDescent="0.2">
      <c r="A37" s="211"/>
      <c r="B37" s="229" t="s">
        <v>39</v>
      </c>
      <c r="C37" s="217"/>
      <c r="D37" s="217"/>
      <c r="E37" s="219"/>
      <c r="F37" s="219"/>
      <c r="G37" s="247"/>
      <c r="Q37" s="247"/>
    </row>
    <row r="38" spans="1:17" s="104" customFormat="1" x14ac:dyDescent="0.2">
      <c r="A38" s="55"/>
      <c r="B38" s="39" t="s">
        <v>168</v>
      </c>
      <c r="C38" s="45">
        <v>2</v>
      </c>
      <c r="D38" s="22" t="s">
        <v>1</v>
      </c>
      <c r="E38" s="44"/>
      <c r="F38" s="36">
        <f t="shared" ref="F38" si="5">C38*E38</f>
        <v>0</v>
      </c>
      <c r="G38" s="247"/>
      <c r="Q38" s="247"/>
    </row>
    <row r="39" spans="1:17" s="104" customFormat="1" x14ac:dyDescent="0.2">
      <c r="A39" s="55"/>
      <c r="B39" s="39" t="s">
        <v>61</v>
      </c>
      <c r="C39" s="45">
        <v>2</v>
      </c>
      <c r="D39" s="22" t="s">
        <v>1</v>
      </c>
      <c r="E39" s="44"/>
      <c r="F39" s="36">
        <f t="shared" ref="F39:F40" si="6">C39*E39</f>
        <v>0</v>
      </c>
      <c r="G39" s="247"/>
      <c r="H39" s="45"/>
      <c r="Q39" s="247"/>
    </row>
    <row r="40" spans="1:17" s="104" customFormat="1" x14ac:dyDescent="0.2">
      <c r="A40" s="55"/>
      <c r="B40" s="39" t="s">
        <v>64</v>
      </c>
      <c r="C40" s="45">
        <v>6</v>
      </c>
      <c r="D40" s="22" t="s">
        <v>1</v>
      </c>
      <c r="E40" s="44"/>
      <c r="F40" s="36">
        <f t="shared" si="6"/>
        <v>0</v>
      </c>
      <c r="G40" s="247"/>
      <c r="Q40" s="247"/>
    </row>
    <row r="41" spans="1:17" s="104" customFormat="1" x14ac:dyDescent="0.2">
      <c r="A41" s="55"/>
      <c r="B41" s="39" t="s">
        <v>143</v>
      </c>
      <c r="C41" s="45">
        <v>8</v>
      </c>
      <c r="D41" s="22" t="s">
        <v>1</v>
      </c>
      <c r="E41" s="44"/>
      <c r="F41" s="36">
        <f t="shared" ref="F41" si="7">C41*E41</f>
        <v>0</v>
      </c>
      <c r="G41" s="247"/>
      <c r="Q41" s="247"/>
    </row>
    <row r="42" spans="1:17" s="104" customFormat="1" x14ac:dyDescent="0.2">
      <c r="A42" s="56"/>
      <c r="B42" s="51"/>
      <c r="C42" s="46"/>
      <c r="D42" s="47"/>
      <c r="E42" s="48"/>
      <c r="F42" s="48"/>
      <c r="G42" s="247"/>
      <c r="Q42" s="247"/>
    </row>
    <row r="43" spans="1:17" s="104" customFormat="1" x14ac:dyDescent="0.2">
      <c r="A43" s="54"/>
      <c r="B43" s="50"/>
      <c r="C43" s="33"/>
      <c r="D43" s="34"/>
      <c r="E43" s="35"/>
      <c r="F43" s="33"/>
      <c r="G43" s="247"/>
      <c r="Q43" s="247"/>
    </row>
    <row r="44" spans="1:17" s="104" customFormat="1" x14ac:dyDescent="0.2">
      <c r="A44" s="55">
        <f>COUNT($A$6:A43)+1</f>
        <v>5</v>
      </c>
      <c r="B44" s="38" t="s">
        <v>44</v>
      </c>
      <c r="C44" s="37"/>
      <c r="D44" s="22"/>
      <c r="E44" s="36"/>
      <c r="F44" s="36"/>
      <c r="G44" s="247"/>
      <c r="Q44" s="247"/>
    </row>
    <row r="45" spans="1:17" s="104" customFormat="1" ht="63.75" x14ac:dyDescent="0.2">
      <c r="A45" s="55"/>
      <c r="B45" s="58" t="s">
        <v>113</v>
      </c>
      <c r="C45" s="37"/>
      <c r="D45" s="22"/>
      <c r="E45" s="36"/>
      <c r="F45" s="36"/>
      <c r="G45" s="247"/>
      <c r="Q45" s="247"/>
    </row>
    <row r="46" spans="1:17" s="104" customFormat="1" x14ac:dyDescent="0.2">
      <c r="A46" s="213"/>
      <c r="B46" s="229" t="s">
        <v>54</v>
      </c>
      <c r="C46" s="217"/>
      <c r="D46" s="217"/>
      <c r="E46" s="219"/>
      <c r="F46" s="219"/>
      <c r="G46" s="247"/>
      <c r="Q46" s="247"/>
    </row>
    <row r="47" spans="1:17" s="104" customFormat="1" x14ac:dyDescent="0.2">
      <c r="A47" s="211"/>
      <c r="B47" s="216" t="s">
        <v>41</v>
      </c>
      <c r="C47" s="217"/>
      <c r="D47" s="217"/>
      <c r="E47" s="219"/>
      <c r="F47" s="219"/>
      <c r="G47" s="247"/>
      <c r="Q47" s="247"/>
    </row>
    <row r="48" spans="1:17" s="104" customFormat="1" x14ac:dyDescent="0.2">
      <c r="A48" s="228"/>
      <c r="B48" s="229" t="s">
        <v>39</v>
      </c>
      <c r="C48" s="217"/>
      <c r="D48" s="217"/>
      <c r="E48" s="219"/>
      <c r="F48" s="219"/>
      <c r="G48" s="247"/>
      <c r="Q48" s="247"/>
    </row>
    <row r="49" spans="1:17" s="104" customFormat="1" x14ac:dyDescent="0.2">
      <c r="A49" s="55"/>
      <c r="B49" s="39" t="s">
        <v>61</v>
      </c>
      <c r="C49" s="45">
        <v>2</v>
      </c>
      <c r="D49" s="22" t="s">
        <v>1</v>
      </c>
      <c r="E49" s="44"/>
      <c r="F49" s="36">
        <f t="shared" ref="F49:F52" si="8">C49*E49</f>
        <v>0</v>
      </c>
      <c r="G49" s="247"/>
      <c r="Q49" s="247"/>
    </row>
    <row r="50" spans="1:17" s="104" customFormat="1" x14ac:dyDescent="0.2">
      <c r="A50" s="55"/>
      <c r="B50" s="39" t="s">
        <v>143</v>
      </c>
      <c r="C50" s="45">
        <v>4</v>
      </c>
      <c r="D50" s="22" t="s">
        <v>1</v>
      </c>
      <c r="E50" s="44"/>
      <c r="F50" s="36">
        <f t="shared" si="8"/>
        <v>0</v>
      </c>
      <c r="G50" s="247"/>
      <c r="H50" s="45"/>
      <c r="Q50" s="247" t="s">
        <v>206</v>
      </c>
    </row>
    <row r="51" spans="1:17" s="104" customFormat="1" x14ac:dyDescent="0.2">
      <c r="A51" s="55"/>
      <c r="B51" s="39" t="s">
        <v>207</v>
      </c>
      <c r="C51" s="45">
        <v>2</v>
      </c>
      <c r="D51" s="22" t="s">
        <v>1</v>
      </c>
      <c r="E51" s="44"/>
      <c r="F51" s="36">
        <f t="shared" ref="F51" si="9">C51*E51</f>
        <v>0</v>
      </c>
      <c r="G51" s="247"/>
      <c r="H51" s="45"/>
      <c r="Q51" s="247" t="s">
        <v>206</v>
      </c>
    </row>
    <row r="52" spans="1:17" s="104" customFormat="1" x14ac:dyDescent="0.2">
      <c r="A52" s="55"/>
      <c r="B52" s="39" t="s">
        <v>62</v>
      </c>
      <c r="C52" s="45">
        <v>2</v>
      </c>
      <c r="D52" s="22" t="s">
        <v>1</v>
      </c>
      <c r="E52" s="44"/>
      <c r="F52" s="36">
        <f t="shared" si="8"/>
        <v>0</v>
      </c>
      <c r="G52" s="247"/>
      <c r="Q52" s="247"/>
    </row>
    <row r="53" spans="1:17" s="104" customFormat="1" x14ac:dyDescent="0.2">
      <c r="A53" s="56"/>
      <c r="B53" s="51"/>
      <c r="C53" s="46"/>
      <c r="D53" s="47"/>
      <c r="E53" s="48"/>
      <c r="F53" s="48"/>
      <c r="G53" s="247"/>
      <c r="Q53" s="247"/>
    </row>
    <row r="54" spans="1:17" s="104" customFormat="1" x14ac:dyDescent="0.2">
      <c r="A54" s="54"/>
      <c r="B54" s="50"/>
      <c r="C54" s="33"/>
      <c r="D54" s="34"/>
      <c r="E54" s="35"/>
      <c r="F54" s="33"/>
      <c r="G54" s="247"/>
      <c r="Q54" s="247"/>
    </row>
    <row r="55" spans="1:17" s="104" customFormat="1" x14ac:dyDescent="0.2">
      <c r="A55" s="55">
        <f>COUNT($A$6:A54)+1</f>
        <v>6</v>
      </c>
      <c r="B55" s="38" t="s">
        <v>45</v>
      </c>
      <c r="C55" s="37"/>
      <c r="D55" s="22"/>
      <c r="E55" s="36"/>
      <c r="F55" s="36"/>
      <c r="G55" s="247"/>
      <c r="Q55" s="247"/>
    </row>
    <row r="56" spans="1:17" s="104" customFormat="1" ht="63.75" x14ac:dyDescent="0.2">
      <c r="A56" s="55"/>
      <c r="B56" s="58" t="s">
        <v>117</v>
      </c>
      <c r="C56" s="37"/>
      <c r="D56" s="22"/>
      <c r="E56" s="36"/>
      <c r="F56" s="36"/>
      <c r="G56" s="247"/>
      <c r="Q56" s="247"/>
    </row>
    <row r="57" spans="1:17" s="104" customFormat="1" x14ac:dyDescent="0.2">
      <c r="A57" s="69"/>
      <c r="B57" s="38" t="s">
        <v>54</v>
      </c>
      <c r="C57" s="45"/>
      <c r="D57" s="22"/>
      <c r="E57" s="36"/>
      <c r="F57" s="36"/>
      <c r="G57" s="247"/>
      <c r="Q57" s="247"/>
    </row>
    <row r="58" spans="1:17" s="104" customFormat="1" x14ac:dyDescent="0.2">
      <c r="A58" s="211"/>
      <c r="B58" s="216" t="s">
        <v>41</v>
      </c>
      <c r="C58" s="217"/>
      <c r="D58" s="217"/>
      <c r="E58" s="219"/>
      <c r="F58" s="219"/>
      <c r="G58" s="247"/>
      <c r="Q58" s="247"/>
    </row>
    <row r="59" spans="1:17" s="104" customFormat="1" x14ac:dyDescent="0.2">
      <c r="A59" s="228"/>
      <c r="B59" s="229" t="s">
        <v>39</v>
      </c>
      <c r="C59" s="217"/>
      <c r="D59" s="217"/>
      <c r="E59" s="219"/>
      <c r="F59" s="219"/>
      <c r="G59" s="247"/>
      <c r="Q59" s="247"/>
    </row>
    <row r="60" spans="1:17" s="104" customFormat="1" x14ac:dyDescent="0.2">
      <c r="A60" s="55"/>
      <c r="B60" s="39" t="s">
        <v>46</v>
      </c>
      <c r="C60" s="45">
        <v>4</v>
      </c>
      <c r="D60" s="22" t="s">
        <v>1</v>
      </c>
      <c r="E60" s="44"/>
      <c r="F60" s="36">
        <f t="shared" ref="F60" si="10">C60*E60</f>
        <v>0</v>
      </c>
      <c r="G60" s="247"/>
      <c r="Q60" s="247"/>
    </row>
    <row r="61" spans="1:17" s="104" customFormat="1" x14ac:dyDescent="0.2">
      <c r="A61" s="56"/>
      <c r="B61" s="51"/>
      <c r="C61" s="46"/>
      <c r="D61" s="47"/>
      <c r="E61" s="48"/>
      <c r="F61" s="48"/>
      <c r="G61" s="247"/>
      <c r="Q61" s="247"/>
    </row>
    <row r="62" spans="1:17" s="104" customFormat="1" x14ac:dyDescent="0.2">
      <c r="A62" s="54"/>
      <c r="B62" s="50"/>
      <c r="C62" s="33"/>
      <c r="D62" s="34"/>
      <c r="E62" s="35"/>
      <c r="F62" s="33"/>
      <c r="G62" s="247"/>
      <c r="Q62" s="247"/>
    </row>
    <row r="63" spans="1:17" s="104" customFormat="1" x14ac:dyDescent="0.2">
      <c r="A63" s="55">
        <f>COUNT($A$6:A62)+1</f>
        <v>7</v>
      </c>
      <c r="B63" s="38" t="s">
        <v>52</v>
      </c>
      <c r="C63" s="37"/>
      <c r="D63" s="22"/>
      <c r="E63" s="36"/>
      <c r="F63" s="36"/>
      <c r="G63" s="247"/>
      <c r="Q63" s="247"/>
    </row>
    <row r="64" spans="1:17" s="104" customFormat="1" ht="76.5" x14ac:dyDescent="0.2">
      <c r="A64" s="55"/>
      <c r="B64" s="58" t="s">
        <v>69</v>
      </c>
      <c r="C64" s="37"/>
      <c r="D64" s="22"/>
      <c r="E64" s="36"/>
      <c r="F64" s="36"/>
      <c r="G64" s="247"/>
      <c r="Q64" s="247"/>
    </row>
    <row r="65" spans="1:17" s="104" customFormat="1" x14ac:dyDescent="0.2">
      <c r="A65" s="228"/>
      <c r="B65" s="229" t="s">
        <v>39</v>
      </c>
      <c r="C65" s="217"/>
      <c r="D65" s="217"/>
      <c r="E65" s="219"/>
      <c r="F65" s="219"/>
      <c r="G65" s="247"/>
      <c r="Q65" s="247"/>
    </row>
    <row r="66" spans="1:17" s="104" customFormat="1" x14ac:dyDescent="0.2">
      <c r="A66" s="55"/>
      <c r="B66" s="39" t="s">
        <v>65</v>
      </c>
      <c r="C66" s="45">
        <v>4</v>
      </c>
      <c r="D66" s="22" t="s">
        <v>1</v>
      </c>
      <c r="E66" s="44"/>
      <c r="F66" s="36">
        <f t="shared" ref="F66" si="11">C66*E66</f>
        <v>0</v>
      </c>
      <c r="G66" s="247"/>
      <c r="Q66" s="247" t="s">
        <v>206</v>
      </c>
    </row>
    <row r="67" spans="1:17" s="104" customFormat="1" x14ac:dyDescent="0.2">
      <c r="A67" s="55"/>
      <c r="B67" s="39" t="s">
        <v>66</v>
      </c>
      <c r="C67" s="45">
        <v>22</v>
      </c>
      <c r="D67" s="22" t="s">
        <v>1</v>
      </c>
      <c r="E67" s="44"/>
      <c r="F67" s="36">
        <f t="shared" ref="F67:F68" si="12">C67*E67</f>
        <v>0</v>
      </c>
      <c r="G67" s="247"/>
      <c r="Q67" s="247" t="s">
        <v>206</v>
      </c>
    </row>
    <row r="68" spans="1:17" s="104" customFormat="1" x14ac:dyDescent="0.2">
      <c r="A68" s="55"/>
      <c r="B68" s="39" t="s">
        <v>67</v>
      </c>
      <c r="C68" s="45">
        <v>106</v>
      </c>
      <c r="D68" s="22" t="s">
        <v>1</v>
      </c>
      <c r="E68" s="44"/>
      <c r="F68" s="36">
        <f t="shared" si="12"/>
        <v>0</v>
      </c>
      <c r="G68" s="247"/>
      <c r="Q68" s="247" t="s">
        <v>206</v>
      </c>
    </row>
    <row r="69" spans="1:17" s="104" customFormat="1" x14ac:dyDescent="0.2">
      <c r="A69" s="56"/>
      <c r="B69" s="51"/>
      <c r="C69" s="46"/>
      <c r="D69" s="47"/>
      <c r="E69" s="48"/>
      <c r="F69" s="48"/>
      <c r="G69" s="247"/>
      <c r="Q69" s="247"/>
    </row>
    <row r="70" spans="1:17" s="104" customFormat="1" x14ac:dyDescent="0.2">
      <c r="A70" s="55"/>
      <c r="B70" s="39"/>
      <c r="C70" s="45"/>
      <c r="D70" s="22"/>
      <c r="E70" s="36"/>
      <c r="F70" s="36"/>
      <c r="G70" s="247"/>
      <c r="Q70" s="247"/>
    </row>
    <row r="71" spans="1:17" s="104" customFormat="1" x14ac:dyDescent="0.2">
      <c r="A71" s="55">
        <f>COUNT($A$6:A70)+1</f>
        <v>8</v>
      </c>
      <c r="B71" s="229" t="s">
        <v>119</v>
      </c>
      <c r="C71" s="239"/>
      <c r="D71" s="217"/>
      <c r="E71" s="219"/>
      <c r="F71" s="219"/>
      <c r="G71" s="247"/>
      <c r="Q71" s="247"/>
    </row>
    <row r="72" spans="1:17" s="104" customFormat="1" ht="51" x14ac:dyDescent="0.2">
      <c r="B72" s="216" t="s">
        <v>120</v>
      </c>
      <c r="C72" s="239"/>
      <c r="D72" s="217"/>
      <c r="E72" s="219"/>
      <c r="F72" s="219"/>
      <c r="G72" s="247"/>
      <c r="Q72" s="247"/>
    </row>
    <row r="73" spans="1:17" s="104" customFormat="1" ht="25.5" x14ac:dyDescent="0.2">
      <c r="B73" s="216" t="s">
        <v>121</v>
      </c>
      <c r="C73" s="239"/>
      <c r="D73" s="217"/>
      <c r="E73" s="219"/>
      <c r="F73" s="219"/>
      <c r="G73" s="247"/>
      <c r="Q73" s="247"/>
    </row>
    <row r="74" spans="1:17" s="104" customFormat="1" x14ac:dyDescent="0.2">
      <c r="A74" s="228"/>
      <c r="B74" s="229" t="s">
        <v>39</v>
      </c>
      <c r="C74" s="239"/>
      <c r="D74" s="217"/>
      <c r="E74" s="219"/>
      <c r="F74" s="219"/>
      <c r="G74" s="247"/>
      <c r="Q74" s="247"/>
    </row>
    <row r="75" spans="1:17" s="104" customFormat="1" x14ac:dyDescent="0.2">
      <c r="A75" s="211"/>
      <c r="B75" s="216" t="s">
        <v>123</v>
      </c>
      <c r="C75" s="239">
        <v>2</v>
      </c>
      <c r="D75" s="217" t="s">
        <v>1</v>
      </c>
      <c r="E75" s="44"/>
      <c r="F75" s="219">
        <f>C75*E75</f>
        <v>0</v>
      </c>
      <c r="G75" s="247"/>
      <c r="Q75" s="247"/>
    </row>
    <row r="76" spans="1:17" s="104" customFormat="1" x14ac:dyDescent="0.2">
      <c r="A76" s="211"/>
      <c r="B76" s="216"/>
      <c r="C76" s="239"/>
      <c r="D76" s="217"/>
      <c r="E76" s="48"/>
      <c r="F76" s="219"/>
      <c r="G76" s="247"/>
      <c r="Q76" s="247"/>
    </row>
    <row r="77" spans="1:17" s="104" customFormat="1" x14ac:dyDescent="0.2">
      <c r="A77" s="54"/>
      <c r="B77" s="50"/>
      <c r="C77" s="33"/>
      <c r="D77" s="34"/>
      <c r="E77" s="35"/>
      <c r="F77" s="33"/>
      <c r="G77" s="247"/>
      <c r="Q77" s="247"/>
    </row>
    <row r="78" spans="1:17" s="104" customFormat="1" x14ac:dyDescent="0.2">
      <c r="A78" s="55">
        <f>COUNT($A$6:A77)+1</f>
        <v>9</v>
      </c>
      <c r="B78" s="38" t="s">
        <v>50</v>
      </c>
      <c r="C78" s="37"/>
      <c r="D78" s="22"/>
      <c r="E78" s="36"/>
      <c r="F78" s="36"/>
      <c r="G78" s="247"/>
      <c r="Q78" s="247"/>
    </row>
    <row r="79" spans="1:17" s="104" customFormat="1" ht="51" x14ac:dyDescent="0.2">
      <c r="A79" s="55"/>
      <c r="B79" s="58" t="s">
        <v>126</v>
      </c>
      <c r="C79" s="37"/>
      <c r="D79" s="22"/>
      <c r="E79" s="36"/>
      <c r="F79" s="36"/>
      <c r="G79" s="247"/>
      <c r="Q79" s="247"/>
    </row>
    <row r="80" spans="1:17" s="104" customFormat="1" x14ac:dyDescent="0.2">
      <c r="A80" s="228"/>
      <c r="B80" s="229" t="s">
        <v>39</v>
      </c>
      <c r="C80" s="217"/>
      <c r="D80" s="217"/>
      <c r="E80" s="219"/>
      <c r="F80" s="219"/>
      <c r="G80" s="247"/>
      <c r="Q80" s="247"/>
    </row>
    <row r="81" spans="1:17" s="104" customFormat="1" x14ac:dyDescent="0.2">
      <c r="A81" s="55"/>
      <c r="B81" s="39" t="s">
        <v>65</v>
      </c>
      <c r="C81" s="45">
        <v>2</v>
      </c>
      <c r="D81" s="22" t="s">
        <v>1</v>
      </c>
      <c r="E81" s="44"/>
      <c r="F81" s="36">
        <f>C81*E81</f>
        <v>0</v>
      </c>
      <c r="G81" s="247"/>
      <c r="Q81" s="247" t="s">
        <v>206</v>
      </c>
    </row>
    <row r="82" spans="1:17" s="104" customFormat="1" x14ac:dyDescent="0.2">
      <c r="A82" s="55"/>
      <c r="B82" s="39" t="s">
        <v>66</v>
      </c>
      <c r="C82" s="45">
        <v>2</v>
      </c>
      <c r="D82" s="22" t="s">
        <v>1</v>
      </c>
      <c r="E82" s="44"/>
      <c r="F82" s="36">
        <f>C82*E82</f>
        <v>0</v>
      </c>
      <c r="G82" s="247"/>
      <c r="Q82" s="247" t="s">
        <v>206</v>
      </c>
    </row>
    <row r="83" spans="1:17" s="104" customFormat="1" x14ac:dyDescent="0.2">
      <c r="A83" s="56"/>
      <c r="B83" s="51"/>
      <c r="C83" s="46"/>
      <c r="D83" s="47"/>
      <c r="E83" s="48"/>
      <c r="F83" s="48"/>
      <c r="G83" s="247"/>
      <c r="Q83" s="247"/>
    </row>
    <row r="84" spans="1:17" s="104" customFormat="1" x14ac:dyDescent="0.2">
      <c r="A84" s="54"/>
      <c r="B84" s="50"/>
      <c r="C84" s="33"/>
      <c r="D84" s="34"/>
      <c r="E84" s="35"/>
      <c r="F84" s="33"/>
      <c r="G84" s="247"/>
      <c r="Q84" s="247"/>
    </row>
    <row r="85" spans="1:17" s="104" customFormat="1" x14ac:dyDescent="0.2">
      <c r="A85" s="55">
        <f>COUNT($A$6:A84)+1</f>
        <v>10</v>
      </c>
      <c r="B85" s="38" t="s">
        <v>51</v>
      </c>
      <c r="C85" s="37"/>
      <c r="D85" s="22"/>
      <c r="E85" s="36"/>
      <c r="F85" s="36"/>
      <c r="G85" s="247"/>
      <c r="Q85" s="247"/>
    </row>
    <row r="86" spans="1:17" s="104" customFormat="1" ht="51" x14ac:dyDescent="0.2">
      <c r="A86" s="55"/>
      <c r="B86" s="58" t="s">
        <v>68</v>
      </c>
      <c r="C86" s="37"/>
      <c r="D86" s="22"/>
      <c r="E86" s="36"/>
      <c r="F86" s="36"/>
      <c r="G86" s="247"/>
      <c r="Q86" s="247"/>
    </row>
    <row r="87" spans="1:17" s="104" customFormat="1" x14ac:dyDescent="0.2">
      <c r="A87" s="228"/>
      <c r="B87" s="229" t="s">
        <v>39</v>
      </c>
      <c r="C87" s="217"/>
      <c r="D87" s="217"/>
      <c r="E87" s="219"/>
      <c r="F87" s="219"/>
      <c r="G87" s="247"/>
      <c r="Q87" s="247"/>
    </row>
    <row r="88" spans="1:17" s="104" customFormat="1" x14ac:dyDescent="0.2">
      <c r="A88" s="55"/>
      <c r="B88" s="39" t="s">
        <v>208</v>
      </c>
      <c r="C88" s="45">
        <v>2</v>
      </c>
      <c r="D88" s="22" t="s">
        <v>1</v>
      </c>
      <c r="E88" s="44"/>
      <c r="F88" s="36">
        <f t="shared" ref="F88:F89" si="13">C88*E88</f>
        <v>0</v>
      </c>
      <c r="G88" s="247"/>
      <c r="Q88" s="247" t="s">
        <v>206</v>
      </c>
    </row>
    <row r="89" spans="1:17" s="104" customFormat="1" x14ac:dyDescent="0.2">
      <c r="A89" s="55"/>
      <c r="B89" s="39" t="s">
        <v>209</v>
      </c>
      <c r="C89" s="45">
        <v>2</v>
      </c>
      <c r="D89" s="22" t="s">
        <v>1</v>
      </c>
      <c r="E89" s="44"/>
      <c r="F89" s="36">
        <f t="shared" si="13"/>
        <v>0</v>
      </c>
      <c r="G89" s="247"/>
      <c r="Q89" s="247" t="s">
        <v>206</v>
      </c>
    </row>
    <row r="90" spans="1:17" s="104" customFormat="1" x14ac:dyDescent="0.2">
      <c r="A90" s="56"/>
      <c r="B90" s="51"/>
      <c r="C90" s="46"/>
      <c r="D90" s="47"/>
      <c r="E90" s="48"/>
      <c r="F90" s="48"/>
      <c r="G90" s="247"/>
      <c r="Q90" s="247"/>
    </row>
    <row r="91" spans="1:17" s="249" customFormat="1" x14ac:dyDescent="0.2">
      <c r="A91" s="63"/>
      <c r="B91" s="66"/>
      <c r="C91" s="67"/>
      <c r="D91" s="64"/>
      <c r="E91" s="65"/>
      <c r="F91" s="65"/>
      <c r="G91" s="248"/>
      <c r="Q91" s="248"/>
    </row>
    <row r="92" spans="1:17" s="104" customFormat="1" x14ac:dyDescent="0.2">
      <c r="A92" s="55">
        <f>COUNT($A$6:A90)+1</f>
        <v>11</v>
      </c>
      <c r="B92" s="38" t="s">
        <v>70</v>
      </c>
      <c r="C92" s="37"/>
      <c r="D92" s="22"/>
      <c r="E92" s="36"/>
      <c r="F92" s="36"/>
      <c r="G92" s="247"/>
      <c r="Q92" s="247"/>
    </row>
    <row r="93" spans="1:17" s="104" customFormat="1" ht="38.25" x14ac:dyDescent="0.2">
      <c r="A93" s="55"/>
      <c r="B93" s="58" t="s">
        <v>71</v>
      </c>
      <c r="C93" s="37"/>
      <c r="D93" s="22"/>
      <c r="E93" s="36"/>
      <c r="F93" s="36"/>
      <c r="G93" s="247"/>
      <c r="Q93" s="247"/>
    </row>
    <row r="94" spans="1:17" s="104" customFormat="1" x14ac:dyDescent="0.2">
      <c r="A94" s="228"/>
      <c r="B94" s="229" t="s">
        <v>39</v>
      </c>
      <c r="C94" s="217"/>
      <c r="D94" s="217"/>
      <c r="E94" s="219"/>
      <c r="F94" s="219"/>
      <c r="G94" s="247"/>
      <c r="Q94" s="247"/>
    </row>
    <row r="95" spans="1:17" s="104" customFormat="1" ht="14.25" x14ac:dyDescent="0.2">
      <c r="A95" s="55"/>
      <c r="B95" s="39" t="s">
        <v>72</v>
      </c>
      <c r="C95" s="45">
        <v>92</v>
      </c>
      <c r="D95" s="22" t="s">
        <v>14</v>
      </c>
      <c r="E95" s="44"/>
      <c r="F95" s="36">
        <f>C95*E95</f>
        <v>0</v>
      </c>
      <c r="G95" s="247"/>
      <c r="Q95" s="247" t="s">
        <v>206</v>
      </c>
    </row>
    <row r="96" spans="1:17" s="104" customFormat="1" x14ac:dyDescent="0.2">
      <c r="A96" s="56"/>
      <c r="B96" s="51"/>
      <c r="C96" s="46"/>
      <c r="D96" s="47"/>
      <c r="E96" s="48"/>
      <c r="F96" s="48"/>
      <c r="G96" s="247"/>
      <c r="Q96" s="247"/>
    </row>
    <row r="97" spans="1:17" s="104" customFormat="1" x14ac:dyDescent="0.2">
      <c r="A97" s="54"/>
      <c r="B97" s="50"/>
      <c r="C97" s="33"/>
      <c r="D97" s="34"/>
      <c r="E97" s="35"/>
      <c r="F97" s="33"/>
      <c r="G97" s="247"/>
      <c r="Q97" s="247"/>
    </row>
    <row r="98" spans="1:17" s="104" customFormat="1" x14ac:dyDescent="0.2">
      <c r="A98" s="55">
        <f>COUNT($A$6:A96)+1</f>
        <v>12</v>
      </c>
      <c r="B98" s="38" t="s">
        <v>215</v>
      </c>
      <c r="C98" s="37"/>
      <c r="D98" s="22"/>
      <c r="E98" s="36"/>
      <c r="F98" s="36"/>
      <c r="G98" s="247"/>
      <c r="Q98" s="247"/>
    </row>
    <row r="99" spans="1:17" s="104" customFormat="1" ht="51" x14ac:dyDescent="0.2">
      <c r="A99" s="55"/>
      <c r="B99" s="39" t="s">
        <v>216</v>
      </c>
      <c r="C99" s="45"/>
      <c r="D99" s="22"/>
      <c r="E99" s="36"/>
      <c r="F99" s="36"/>
      <c r="G99" s="247"/>
      <c r="Q99" s="247"/>
    </row>
    <row r="100" spans="1:17" s="104" customFormat="1" x14ac:dyDescent="0.2">
      <c r="A100" s="213"/>
      <c r="B100" s="229" t="s">
        <v>49</v>
      </c>
      <c r="C100" s="235"/>
      <c r="D100" s="217"/>
      <c r="E100" s="219"/>
      <c r="F100" s="219"/>
      <c r="G100" s="247"/>
      <c r="Q100" s="247"/>
    </row>
    <row r="101" spans="1:17" s="104" customFormat="1" x14ac:dyDescent="0.2">
      <c r="A101" s="55"/>
      <c r="B101" s="39" t="s">
        <v>221</v>
      </c>
      <c r="C101" s="45">
        <v>1</v>
      </c>
      <c r="D101" s="22" t="s">
        <v>1</v>
      </c>
      <c r="E101" s="44"/>
      <c r="F101" s="36">
        <f t="shared" ref="F101" si="14">C101*E101</f>
        <v>0</v>
      </c>
      <c r="G101" s="247"/>
      <c r="Q101" s="247" t="s">
        <v>206</v>
      </c>
    </row>
    <row r="102" spans="1:17" s="104" customFormat="1" x14ac:dyDescent="0.2">
      <c r="A102" s="55"/>
      <c r="B102" s="39" t="s">
        <v>217</v>
      </c>
      <c r="C102" s="45">
        <v>2</v>
      </c>
      <c r="D102" s="22" t="s">
        <v>1</v>
      </c>
      <c r="E102" s="44"/>
      <c r="F102" s="36">
        <f t="shared" ref="F102:F103" si="15">C102*E102</f>
        <v>0</v>
      </c>
      <c r="G102" s="247"/>
      <c r="Q102" s="247" t="s">
        <v>206</v>
      </c>
    </row>
    <row r="103" spans="1:17" s="104" customFormat="1" x14ac:dyDescent="0.2">
      <c r="A103" s="55"/>
      <c r="B103" s="39" t="s">
        <v>218</v>
      </c>
      <c r="C103" s="45">
        <v>2</v>
      </c>
      <c r="D103" s="22" t="s">
        <v>1</v>
      </c>
      <c r="E103" s="44"/>
      <c r="F103" s="36">
        <f t="shared" si="15"/>
        <v>0</v>
      </c>
      <c r="G103" s="247"/>
      <c r="Q103" s="247" t="s">
        <v>206</v>
      </c>
    </row>
    <row r="104" spans="1:17" s="104" customFormat="1" x14ac:dyDescent="0.2">
      <c r="A104" s="56"/>
      <c r="B104" s="56"/>
      <c r="C104" s="56"/>
      <c r="D104" s="56"/>
      <c r="E104" s="56"/>
      <c r="F104" s="56"/>
      <c r="G104" s="247"/>
      <c r="Q104" s="247"/>
    </row>
    <row r="105" spans="1:17" s="104" customFormat="1" x14ac:dyDescent="0.2">
      <c r="A105" s="55"/>
      <c r="B105" s="55"/>
      <c r="C105" s="55"/>
      <c r="D105" s="55"/>
      <c r="E105" s="55"/>
      <c r="F105" s="55"/>
      <c r="G105" s="247"/>
      <c r="Q105" s="247"/>
    </row>
    <row r="106" spans="1:17" s="104" customFormat="1" x14ac:dyDescent="0.2">
      <c r="A106" s="55">
        <f>COUNT($A$6:A105)+1</f>
        <v>13</v>
      </c>
      <c r="B106" s="38" t="s">
        <v>87</v>
      </c>
      <c r="C106" s="37"/>
      <c r="D106" s="22"/>
      <c r="E106" s="36"/>
      <c r="F106" s="36"/>
      <c r="G106" s="247"/>
      <c r="Q106" s="247"/>
    </row>
    <row r="107" spans="1:17" s="104" customFormat="1" ht="38.25" x14ac:dyDescent="0.2">
      <c r="A107" s="55"/>
      <c r="B107" s="39" t="s">
        <v>88</v>
      </c>
      <c r="C107" s="45"/>
      <c r="D107" s="22"/>
      <c r="E107" s="36"/>
      <c r="F107" s="36"/>
      <c r="G107" s="247"/>
      <c r="Q107" s="247"/>
    </row>
    <row r="108" spans="1:17" s="104" customFormat="1" x14ac:dyDescent="0.2">
      <c r="A108" s="211"/>
      <c r="B108" s="229" t="s">
        <v>39</v>
      </c>
      <c r="C108" s="217"/>
      <c r="D108" s="217"/>
      <c r="E108" s="219"/>
      <c r="F108" s="219"/>
      <c r="G108" s="247"/>
      <c r="Q108" s="247"/>
    </row>
    <row r="109" spans="1:17" s="104" customFormat="1" ht="14.25" x14ac:dyDescent="0.2">
      <c r="A109" s="55"/>
      <c r="B109" s="39" t="s">
        <v>222</v>
      </c>
      <c r="C109" s="45">
        <v>0.5</v>
      </c>
      <c r="D109" s="22" t="s">
        <v>9</v>
      </c>
      <c r="E109" s="44"/>
      <c r="F109" s="36">
        <f t="shared" ref="F109:F111" si="16">C109*E109</f>
        <v>0</v>
      </c>
      <c r="G109" s="247"/>
      <c r="Q109" s="247" t="s">
        <v>206</v>
      </c>
    </row>
    <row r="110" spans="1:17" s="104" customFormat="1" ht="14.25" x14ac:dyDescent="0.2">
      <c r="A110" s="55"/>
      <c r="B110" s="39" t="s">
        <v>89</v>
      </c>
      <c r="C110" s="45">
        <v>4</v>
      </c>
      <c r="D110" s="22" t="s">
        <v>9</v>
      </c>
      <c r="E110" s="44"/>
      <c r="F110" s="36">
        <f t="shared" si="16"/>
        <v>0</v>
      </c>
      <c r="G110" s="247"/>
      <c r="Q110" s="247" t="s">
        <v>206</v>
      </c>
    </row>
    <row r="111" spans="1:17" s="104" customFormat="1" ht="14.25" x14ac:dyDescent="0.2">
      <c r="A111" s="55"/>
      <c r="B111" s="39" t="s">
        <v>90</v>
      </c>
      <c r="C111" s="45">
        <v>6</v>
      </c>
      <c r="D111" s="22" t="s">
        <v>9</v>
      </c>
      <c r="E111" s="44"/>
      <c r="F111" s="36">
        <f t="shared" si="16"/>
        <v>0</v>
      </c>
      <c r="G111" s="247"/>
      <c r="Q111" s="247" t="s">
        <v>206</v>
      </c>
    </row>
    <row r="112" spans="1:17" s="104" customFormat="1" x14ac:dyDescent="0.2">
      <c r="A112" s="56"/>
      <c r="B112" s="56"/>
      <c r="C112" s="56"/>
      <c r="D112" s="56"/>
      <c r="E112" s="56"/>
      <c r="F112" s="56"/>
      <c r="G112" s="247"/>
      <c r="Q112" s="247"/>
    </row>
    <row r="113" spans="1:17" s="104" customFormat="1" x14ac:dyDescent="0.2">
      <c r="A113" s="55"/>
      <c r="B113" s="39"/>
      <c r="C113" s="45"/>
      <c r="D113" s="22"/>
      <c r="E113" s="36"/>
      <c r="F113" s="36"/>
      <c r="G113" s="247"/>
      <c r="Q113" s="247"/>
    </row>
    <row r="114" spans="1:17" s="104" customFormat="1" x14ac:dyDescent="0.2">
      <c r="A114" s="55">
        <f>COUNT($A$6:A112)+1</f>
        <v>14</v>
      </c>
      <c r="B114" s="38" t="s">
        <v>211</v>
      </c>
      <c r="C114" s="37"/>
      <c r="D114" s="22"/>
      <c r="E114" s="36"/>
      <c r="F114" s="36"/>
      <c r="G114" s="247"/>
      <c r="Q114" s="247"/>
    </row>
    <row r="115" spans="1:17" s="104" customFormat="1" ht="38.25" x14ac:dyDescent="0.2">
      <c r="A115" s="55"/>
      <c r="B115" s="39" t="s">
        <v>212</v>
      </c>
      <c r="C115" s="45"/>
      <c r="D115" s="22"/>
      <c r="E115" s="36"/>
      <c r="F115" s="36"/>
      <c r="G115" s="247"/>
      <c r="Q115" s="247"/>
    </row>
    <row r="116" spans="1:17" s="104" customFormat="1" x14ac:dyDescent="0.2">
      <c r="A116" s="234"/>
      <c r="B116" s="229" t="s">
        <v>49</v>
      </c>
      <c r="C116" s="217"/>
      <c r="D116" s="217"/>
      <c r="E116" s="219"/>
      <c r="F116" s="219"/>
      <c r="G116" s="247"/>
      <c r="Q116" s="247"/>
    </row>
    <row r="117" spans="1:17" s="104" customFormat="1" x14ac:dyDescent="0.2">
      <c r="A117" s="55"/>
      <c r="B117" s="39" t="s">
        <v>213</v>
      </c>
      <c r="C117" s="45">
        <v>6</v>
      </c>
      <c r="D117" s="22" t="s">
        <v>1</v>
      </c>
      <c r="E117" s="44"/>
      <c r="F117" s="36">
        <f t="shared" ref="F117:F118" si="17">C117*E117</f>
        <v>0</v>
      </c>
      <c r="G117" s="247"/>
      <c r="Q117" s="247" t="s">
        <v>206</v>
      </c>
    </row>
    <row r="118" spans="1:17" s="104" customFormat="1" x14ac:dyDescent="0.2">
      <c r="A118" s="55"/>
      <c r="B118" s="39" t="s">
        <v>214</v>
      </c>
      <c r="C118" s="45">
        <v>2</v>
      </c>
      <c r="D118" s="22" t="s">
        <v>1</v>
      </c>
      <c r="E118" s="44"/>
      <c r="F118" s="36">
        <f t="shared" si="17"/>
        <v>0</v>
      </c>
      <c r="G118" s="247"/>
      <c r="Q118" s="247" t="s">
        <v>206</v>
      </c>
    </row>
    <row r="119" spans="1:17" s="104" customFormat="1" x14ac:dyDescent="0.2">
      <c r="A119" s="55"/>
      <c r="B119" s="39"/>
      <c r="C119" s="45"/>
      <c r="D119" s="22"/>
      <c r="E119" s="74"/>
      <c r="F119" s="36"/>
      <c r="G119" s="247"/>
      <c r="Q119" s="247"/>
    </row>
    <row r="120" spans="1:17" s="230" customFormat="1" x14ac:dyDescent="0.2">
      <c r="A120" s="54"/>
      <c r="B120" s="50"/>
      <c r="C120" s="33"/>
      <c r="D120" s="34"/>
      <c r="E120" s="35"/>
      <c r="F120" s="33"/>
      <c r="G120" s="248"/>
      <c r="Q120" s="248"/>
    </row>
    <row r="121" spans="1:17" s="241" customFormat="1" x14ac:dyDescent="0.2">
      <c r="A121" s="55">
        <f>COUNT($A$5:A120)+1</f>
        <v>15</v>
      </c>
      <c r="B121" s="38" t="s">
        <v>73</v>
      </c>
      <c r="C121" s="37"/>
      <c r="D121" s="22"/>
      <c r="E121" s="36"/>
      <c r="F121" s="36"/>
      <c r="G121" s="250"/>
      <c r="Q121" s="250"/>
    </row>
    <row r="122" spans="1:17" s="241" customFormat="1" ht="89.25" x14ac:dyDescent="0.2">
      <c r="A122" s="55"/>
      <c r="B122" s="58" t="s">
        <v>74</v>
      </c>
      <c r="C122" s="37"/>
      <c r="D122" s="22"/>
      <c r="E122" s="36"/>
      <c r="F122" s="36"/>
      <c r="G122" s="250"/>
      <c r="Q122" s="250"/>
    </row>
    <row r="123" spans="1:17" s="241" customFormat="1" x14ac:dyDescent="0.2">
      <c r="A123" s="55"/>
      <c r="B123" s="39" t="s">
        <v>75</v>
      </c>
      <c r="C123" s="45">
        <v>2</v>
      </c>
      <c r="D123" s="22" t="s">
        <v>26</v>
      </c>
      <c r="E123" s="44"/>
      <c r="F123" s="36">
        <f>C123*E123</f>
        <v>0</v>
      </c>
      <c r="G123" s="250"/>
      <c r="Q123" s="250"/>
    </row>
    <row r="124" spans="1:17" s="241" customFormat="1" x14ac:dyDescent="0.2">
      <c r="A124" s="56"/>
      <c r="B124" s="51"/>
      <c r="C124" s="46"/>
      <c r="D124" s="47"/>
      <c r="E124" s="48"/>
      <c r="F124" s="48"/>
      <c r="G124" s="250"/>
      <c r="Q124" s="250"/>
    </row>
    <row r="125" spans="1:17" s="240" customFormat="1" x14ac:dyDescent="0.2">
      <c r="A125" s="54"/>
      <c r="B125" s="50"/>
      <c r="C125" s="33"/>
      <c r="D125" s="34"/>
      <c r="E125" s="35"/>
      <c r="F125" s="33"/>
      <c r="G125" s="248"/>
      <c r="Q125" s="248"/>
    </row>
    <row r="126" spans="1:17" s="104" customFormat="1" x14ac:dyDescent="0.2">
      <c r="A126" s="55">
        <f>COUNT($A$5:A125)+1</f>
        <v>16</v>
      </c>
      <c r="B126" s="38" t="s">
        <v>76</v>
      </c>
      <c r="C126" s="37"/>
      <c r="D126" s="22"/>
      <c r="E126" s="36"/>
      <c r="F126" s="36"/>
      <c r="G126" s="247"/>
      <c r="Q126" s="247"/>
    </row>
    <row r="127" spans="1:17" s="104" customFormat="1" ht="25.5" x14ac:dyDescent="0.2">
      <c r="A127" s="55"/>
      <c r="B127" s="58" t="s">
        <v>77</v>
      </c>
      <c r="C127" s="37"/>
      <c r="D127" s="22"/>
      <c r="E127" s="36"/>
      <c r="F127" s="36"/>
      <c r="G127" s="247"/>
      <c r="Q127" s="247"/>
    </row>
    <row r="128" spans="1:17" s="104" customFormat="1" x14ac:dyDescent="0.2">
      <c r="A128" s="55"/>
      <c r="B128" s="39" t="s">
        <v>49</v>
      </c>
      <c r="C128" s="45">
        <v>2</v>
      </c>
      <c r="D128" s="22" t="s">
        <v>1</v>
      </c>
      <c r="E128" s="44"/>
      <c r="F128" s="36">
        <f>C128*E128</f>
        <v>0</v>
      </c>
      <c r="G128" s="247"/>
      <c r="Q128" s="247"/>
    </row>
    <row r="129" spans="1:17" s="104" customFormat="1" x14ac:dyDescent="0.2">
      <c r="A129" s="56"/>
      <c r="B129" s="51"/>
      <c r="C129" s="46"/>
      <c r="D129" s="47"/>
      <c r="E129" s="48"/>
      <c r="F129" s="48"/>
      <c r="G129" s="247"/>
      <c r="Q129" s="247"/>
    </row>
    <row r="130" spans="1:17" s="104" customFormat="1" x14ac:dyDescent="0.2">
      <c r="A130" s="54"/>
      <c r="B130" s="50"/>
      <c r="C130" s="33"/>
      <c r="D130" s="34"/>
      <c r="E130" s="35"/>
      <c r="F130" s="33"/>
      <c r="G130" s="247"/>
      <c r="Q130" s="247"/>
    </row>
    <row r="131" spans="1:17" s="104" customFormat="1" x14ac:dyDescent="0.2">
      <c r="A131" s="55">
        <f>COUNT($A$6:A130)+1</f>
        <v>17</v>
      </c>
      <c r="B131" s="38" t="s">
        <v>78</v>
      </c>
      <c r="C131" s="37"/>
      <c r="D131" s="22"/>
      <c r="E131" s="36"/>
      <c r="F131" s="36"/>
      <c r="G131" s="247"/>
      <c r="Q131" s="247"/>
    </row>
    <row r="132" spans="1:17" s="104" customFormat="1" ht="76.5" x14ac:dyDescent="0.2">
      <c r="A132" s="55"/>
      <c r="B132" s="58" t="s">
        <v>79</v>
      </c>
      <c r="C132" s="37"/>
      <c r="D132" s="22"/>
      <c r="E132" s="36"/>
      <c r="F132" s="36"/>
      <c r="G132" s="247"/>
      <c r="Q132" s="247"/>
    </row>
    <row r="133" spans="1:17" s="104" customFormat="1" x14ac:dyDescent="0.2">
      <c r="A133" s="55"/>
      <c r="B133" s="39"/>
      <c r="C133" s="45">
        <v>2</v>
      </c>
      <c r="D133" s="22" t="s">
        <v>1</v>
      </c>
      <c r="E133" s="44"/>
      <c r="F133" s="36">
        <f>C133*E133</f>
        <v>0</v>
      </c>
      <c r="G133" s="247"/>
      <c r="Q133" s="247"/>
    </row>
    <row r="134" spans="1:17" s="104" customFormat="1" x14ac:dyDescent="0.2">
      <c r="A134" s="56"/>
      <c r="B134" s="51"/>
      <c r="C134" s="46"/>
      <c r="D134" s="47"/>
      <c r="E134" s="48"/>
      <c r="F134" s="48"/>
      <c r="G134" s="247"/>
      <c r="Q134" s="247"/>
    </row>
    <row r="135" spans="1:17" s="104" customFormat="1" x14ac:dyDescent="0.2">
      <c r="A135" s="54"/>
      <c r="B135" s="50"/>
      <c r="C135" s="33"/>
      <c r="D135" s="34"/>
      <c r="E135" s="35"/>
      <c r="F135" s="33"/>
      <c r="G135" s="247"/>
      <c r="Q135" s="247"/>
    </row>
    <row r="136" spans="1:17" s="104" customFormat="1" x14ac:dyDescent="0.2">
      <c r="A136" s="55">
        <f>COUNT($A$5:A135)+1</f>
        <v>18</v>
      </c>
      <c r="B136" s="38" t="s">
        <v>82</v>
      </c>
      <c r="C136" s="37"/>
      <c r="D136" s="22"/>
      <c r="E136" s="36"/>
      <c r="F136" s="36"/>
      <c r="G136" s="247"/>
      <c r="Q136" s="247"/>
    </row>
    <row r="137" spans="1:17" s="104" customFormat="1" ht="38.25" x14ac:dyDescent="0.2">
      <c r="A137" s="55"/>
      <c r="B137" s="58" t="s">
        <v>170</v>
      </c>
      <c r="C137" s="37"/>
      <c r="D137" s="22"/>
      <c r="E137" s="36"/>
      <c r="F137" s="36"/>
      <c r="G137" s="247"/>
      <c r="Q137" s="247"/>
    </row>
    <row r="138" spans="1:17" s="104" customFormat="1" x14ac:dyDescent="0.2">
      <c r="A138" s="55"/>
      <c r="B138" s="39" t="s">
        <v>166</v>
      </c>
      <c r="C138" s="45">
        <v>25</v>
      </c>
      <c r="D138" s="22" t="s">
        <v>16</v>
      </c>
      <c r="E138" s="44"/>
      <c r="F138" s="36">
        <f>C138*E138</f>
        <v>0</v>
      </c>
      <c r="G138" s="247"/>
      <c r="Q138" s="247"/>
    </row>
    <row r="139" spans="1:17" s="104" customFormat="1" x14ac:dyDescent="0.2">
      <c r="A139" s="55"/>
      <c r="B139" s="39" t="s">
        <v>169</v>
      </c>
      <c r="C139" s="45">
        <v>148</v>
      </c>
      <c r="D139" s="22" t="s">
        <v>16</v>
      </c>
      <c r="E139" s="44"/>
      <c r="F139" s="36">
        <f t="shared" ref="F139" si="18">C139*E139</f>
        <v>0</v>
      </c>
      <c r="G139" s="247"/>
      <c r="Q139" s="247"/>
    </row>
    <row r="140" spans="1:17" s="104" customFormat="1" x14ac:dyDescent="0.2">
      <c r="A140" s="56"/>
      <c r="B140" s="51"/>
      <c r="C140" s="46"/>
      <c r="D140" s="47"/>
      <c r="E140" s="48"/>
      <c r="F140" s="48"/>
      <c r="G140" s="247"/>
      <c r="Q140" s="247"/>
    </row>
    <row r="141" spans="1:17" s="104" customFormat="1" x14ac:dyDescent="0.2">
      <c r="A141" s="54"/>
      <c r="B141" s="50"/>
      <c r="C141" s="33"/>
      <c r="D141" s="34"/>
      <c r="E141" s="35"/>
      <c r="F141" s="33"/>
      <c r="G141" s="247"/>
      <c r="Q141" s="247"/>
    </row>
    <row r="142" spans="1:17" s="104" customFormat="1" x14ac:dyDescent="0.2">
      <c r="A142" s="55">
        <f>COUNT($A$6:A141)+1</f>
        <v>19</v>
      </c>
      <c r="B142" s="38" t="s">
        <v>84</v>
      </c>
      <c r="C142" s="37"/>
      <c r="D142" s="22"/>
      <c r="E142" s="36"/>
      <c r="F142" s="36"/>
      <c r="G142" s="247"/>
      <c r="Q142" s="247"/>
    </row>
    <row r="143" spans="1:17" s="104" customFormat="1" ht="51" x14ac:dyDescent="0.2">
      <c r="A143" s="55"/>
      <c r="B143" s="39" t="s">
        <v>85</v>
      </c>
      <c r="C143" s="45"/>
      <c r="D143" s="22"/>
      <c r="E143" s="36"/>
      <c r="F143" s="36"/>
      <c r="G143" s="247"/>
      <c r="Q143" s="247"/>
    </row>
    <row r="144" spans="1:17" s="104" customFormat="1" x14ac:dyDescent="0.2">
      <c r="A144" s="211"/>
      <c r="B144" s="242" t="s">
        <v>86</v>
      </c>
      <c r="C144" s="243"/>
      <c r="D144" s="244"/>
      <c r="E144" s="222"/>
      <c r="F144" s="245"/>
      <c r="G144" s="247"/>
      <c r="Q144" s="247"/>
    </row>
    <row r="145" spans="1:17" s="104" customFormat="1" x14ac:dyDescent="0.2">
      <c r="A145" s="55"/>
      <c r="B145" s="39" t="s">
        <v>110</v>
      </c>
      <c r="C145" s="45">
        <v>4</v>
      </c>
      <c r="D145" s="22" t="s">
        <v>1</v>
      </c>
      <c r="E145" s="44"/>
      <c r="F145" s="36">
        <f>C145*E145</f>
        <v>0</v>
      </c>
      <c r="G145" s="247"/>
      <c r="Q145" s="247"/>
    </row>
    <row r="146" spans="1:17" s="104" customFormat="1" x14ac:dyDescent="0.2">
      <c r="A146" s="55"/>
      <c r="B146" s="39" t="s">
        <v>118</v>
      </c>
      <c r="C146" s="45">
        <v>4</v>
      </c>
      <c r="D146" s="22" t="s">
        <v>1</v>
      </c>
      <c r="E146" s="44"/>
      <c r="F146" s="36">
        <f>C146*E146</f>
        <v>0</v>
      </c>
      <c r="G146" s="247"/>
      <c r="Q146" s="247"/>
    </row>
    <row r="147" spans="1:17" s="104" customFormat="1" x14ac:dyDescent="0.2">
      <c r="A147" s="56"/>
      <c r="B147" s="51"/>
      <c r="C147" s="46"/>
      <c r="D147" s="47"/>
      <c r="E147" s="48"/>
      <c r="F147" s="48"/>
      <c r="G147" s="247"/>
      <c r="Q147" s="247"/>
    </row>
    <row r="148" spans="1:17" s="104" customFormat="1" x14ac:dyDescent="0.2">
      <c r="A148" s="54"/>
      <c r="B148" s="50"/>
      <c r="C148" s="33"/>
      <c r="D148" s="34"/>
      <c r="E148" s="35"/>
      <c r="F148" s="33"/>
      <c r="G148" s="247"/>
      <c r="Q148" s="247"/>
    </row>
    <row r="149" spans="1:17" s="104" customFormat="1" x14ac:dyDescent="0.2">
      <c r="A149" s="55">
        <f>COUNT($A$6:A148)+1</f>
        <v>20</v>
      </c>
      <c r="B149" s="38" t="s">
        <v>94</v>
      </c>
      <c r="C149" s="37"/>
      <c r="D149" s="22"/>
      <c r="E149" s="36"/>
      <c r="F149" s="36"/>
      <c r="G149" s="247"/>
      <c r="Q149" s="247"/>
    </row>
    <row r="150" spans="1:17" s="104" customFormat="1" x14ac:dyDescent="0.2">
      <c r="A150" s="55"/>
      <c r="B150" s="39" t="s">
        <v>95</v>
      </c>
      <c r="C150" s="45"/>
      <c r="G150" s="247"/>
      <c r="Q150" s="247"/>
    </row>
    <row r="151" spans="1:17" s="104" customFormat="1" x14ac:dyDescent="0.2">
      <c r="A151" s="55"/>
      <c r="B151" s="39"/>
      <c r="C151" s="45">
        <v>2</v>
      </c>
      <c r="D151" s="22" t="s">
        <v>1</v>
      </c>
      <c r="E151" s="44"/>
      <c r="F151" s="36">
        <f>C151*E151</f>
        <v>0</v>
      </c>
      <c r="G151" s="247"/>
      <c r="Q151" s="247"/>
    </row>
    <row r="152" spans="1:17" s="104" customFormat="1" x14ac:dyDescent="0.2">
      <c r="A152" s="56"/>
      <c r="B152" s="51"/>
      <c r="C152" s="46"/>
      <c r="D152" s="47"/>
      <c r="E152" s="48"/>
      <c r="F152" s="48"/>
      <c r="G152" s="247"/>
      <c r="Q152" s="247"/>
    </row>
    <row r="153" spans="1:17" s="104" customFormat="1" x14ac:dyDescent="0.2">
      <c r="A153" s="54"/>
      <c r="B153" s="50"/>
      <c r="C153" s="33"/>
      <c r="D153" s="34"/>
      <c r="E153" s="35"/>
      <c r="F153" s="33"/>
      <c r="G153" s="247"/>
      <c r="Q153" s="247"/>
    </row>
    <row r="154" spans="1:17" s="104" customFormat="1" x14ac:dyDescent="0.2">
      <c r="A154" s="55">
        <f>COUNT($A$6:A153)+1</f>
        <v>21</v>
      </c>
      <c r="B154" s="38" t="s">
        <v>96</v>
      </c>
      <c r="C154" s="37"/>
      <c r="D154" s="22"/>
      <c r="E154" s="36"/>
      <c r="F154" s="36"/>
      <c r="G154" s="247"/>
      <c r="Q154" s="247"/>
    </row>
    <row r="155" spans="1:17" s="104" customFormat="1" x14ac:dyDescent="0.2">
      <c r="A155" s="55"/>
      <c r="B155" s="39" t="s">
        <v>97</v>
      </c>
      <c r="C155" s="45"/>
      <c r="D155" s="22"/>
      <c r="E155" s="36"/>
      <c r="F155" s="36"/>
      <c r="G155" s="247"/>
      <c r="Q155" s="247"/>
    </row>
    <row r="156" spans="1:17" s="104" customFormat="1" x14ac:dyDescent="0.2">
      <c r="A156" s="211"/>
      <c r="B156" s="216"/>
      <c r="C156" s="45">
        <v>2</v>
      </c>
      <c r="D156" s="22" t="s">
        <v>1</v>
      </c>
      <c r="E156" s="44"/>
      <c r="F156" s="36">
        <f>C156*E156</f>
        <v>0</v>
      </c>
      <c r="G156" s="247"/>
      <c r="Q156" s="247"/>
    </row>
    <row r="157" spans="1:17" s="104" customFormat="1" x14ac:dyDescent="0.2">
      <c r="A157" s="56"/>
      <c r="B157" s="51"/>
      <c r="C157" s="46"/>
      <c r="D157" s="47"/>
      <c r="E157" s="48"/>
      <c r="F157" s="48"/>
      <c r="G157" s="247"/>
      <c r="Q157" s="247"/>
    </row>
    <row r="158" spans="1:17" s="104" customFormat="1" x14ac:dyDescent="0.2">
      <c r="A158" s="54"/>
      <c r="B158" s="50"/>
      <c r="C158" s="33"/>
      <c r="D158" s="34"/>
      <c r="E158" s="35"/>
      <c r="F158" s="33"/>
      <c r="G158" s="247"/>
      <c r="Q158" s="247"/>
    </row>
    <row r="159" spans="1:17" s="104" customFormat="1" x14ac:dyDescent="0.2">
      <c r="A159" s="55">
        <f>COUNT($A$6:A158)+1</f>
        <v>22</v>
      </c>
      <c r="B159" s="38" t="s">
        <v>98</v>
      </c>
      <c r="C159" s="37"/>
      <c r="D159" s="22"/>
      <c r="E159" s="36"/>
      <c r="F159" s="36"/>
      <c r="G159" s="247"/>
      <c r="Q159" s="247"/>
    </row>
    <row r="160" spans="1:17" s="104" customFormat="1" x14ac:dyDescent="0.2">
      <c r="A160" s="55"/>
      <c r="B160" s="39" t="s">
        <v>111</v>
      </c>
      <c r="C160" s="45"/>
      <c r="D160" s="22"/>
      <c r="E160" s="36"/>
      <c r="F160" s="36"/>
      <c r="G160" s="247"/>
      <c r="Q160" s="247"/>
    </row>
    <row r="161" spans="1:17" s="104" customFormat="1" x14ac:dyDescent="0.2">
      <c r="A161" s="55"/>
      <c r="B161" s="39" t="s">
        <v>99</v>
      </c>
      <c r="C161" s="45">
        <v>4</v>
      </c>
      <c r="D161" s="22" t="s">
        <v>1</v>
      </c>
      <c r="E161" s="44"/>
      <c r="F161" s="36">
        <f t="shared" ref="F161" si="19">C161*E161</f>
        <v>0</v>
      </c>
      <c r="G161" s="247"/>
      <c r="Q161" s="247" t="s">
        <v>206</v>
      </c>
    </row>
    <row r="162" spans="1:17" s="104" customFormat="1" x14ac:dyDescent="0.2">
      <c r="A162" s="55"/>
      <c r="B162" s="39" t="s">
        <v>93</v>
      </c>
      <c r="C162" s="45">
        <v>12</v>
      </c>
      <c r="D162" s="22" t="s">
        <v>1</v>
      </c>
      <c r="E162" s="44"/>
      <c r="F162" s="36">
        <f t="shared" ref="F162:F163" si="20">C162*E162</f>
        <v>0</v>
      </c>
      <c r="G162" s="247"/>
      <c r="Q162" s="247" t="s">
        <v>206</v>
      </c>
    </row>
    <row r="163" spans="1:17" s="104" customFormat="1" x14ac:dyDescent="0.2">
      <c r="A163" s="55"/>
      <c r="B163" s="39" t="s">
        <v>100</v>
      </c>
      <c r="C163" s="45">
        <v>30</v>
      </c>
      <c r="D163" s="22" t="s">
        <v>1</v>
      </c>
      <c r="E163" s="44"/>
      <c r="F163" s="36">
        <f t="shared" si="20"/>
        <v>0</v>
      </c>
      <c r="G163" s="247"/>
      <c r="Q163" s="247" t="s">
        <v>206</v>
      </c>
    </row>
    <row r="164" spans="1:17" s="104" customFormat="1" x14ac:dyDescent="0.2">
      <c r="A164" s="56"/>
      <c r="B164" s="51"/>
      <c r="C164" s="46"/>
      <c r="D164" s="47"/>
      <c r="E164" s="48"/>
      <c r="F164" s="48"/>
      <c r="G164" s="247"/>
      <c r="Q164" s="247"/>
    </row>
    <row r="165" spans="1:17" s="104" customFormat="1" x14ac:dyDescent="0.2">
      <c r="A165" s="54"/>
      <c r="B165" s="50"/>
      <c r="C165" s="33"/>
      <c r="D165" s="34"/>
      <c r="E165" s="35"/>
      <c r="F165" s="33"/>
      <c r="G165" s="247"/>
      <c r="Q165" s="247"/>
    </row>
    <row r="166" spans="1:17" s="104" customFormat="1" x14ac:dyDescent="0.2">
      <c r="A166" s="55">
        <f>COUNT($A$6:A164)+1</f>
        <v>23</v>
      </c>
      <c r="B166" s="38" t="s">
        <v>102</v>
      </c>
      <c r="C166" s="37"/>
      <c r="D166" s="22"/>
      <c r="E166" s="36"/>
      <c r="F166" s="36"/>
      <c r="G166" s="247"/>
      <c r="Q166" s="247"/>
    </row>
    <row r="167" spans="1:17" s="104" customFormat="1" ht="63.75" x14ac:dyDescent="0.2">
      <c r="A167" s="55"/>
      <c r="B167" s="39" t="s">
        <v>127</v>
      </c>
      <c r="C167" s="45"/>
      <c r="D167" s="22"/>
      <c r="E167" s="36"/>
      <c r="F167" s="36"/>
      <c r="G167" s="247"/>
      <c r="Q167" s="247"/>
    </row>
    <row r="168" spans="1:17" s="104" customFormat="1" x14ac:dyDescent="0.2">
      <c r="A168" s="211"/>
      <c r="B168" s="216" t="s">
        <v>39</v>
      </c>
      <c r="C168" s="217"/>
      <c r="D168" s="217"/>
      <c r="E168" s="219"/>
      <c r="F168" s="219"/>
      <c r="G168" s="247"/>
      <c r="Q168" s="247"/>
    </row>
    <row r="169" spans="1:17" s="104" customFormat="1" x14ac:dyDescent="0.2">
      <c r="A169" s="55"/>
      <c r="B169" s="39" t="s">
        <v>220</v>
      </c>
      <c r="C169" s="45">
        <v>0.5</v>
      </c>
      <c r="D169" s="22" t="s">
        <v>16</v>
      </c>
      <c r="E169" s="44"/>
      <c r="F169" s="36">
        <f>C169*E169</f>
        <v>0</v>
      </c>
      <c r="G169" s="247"/>
      <c r="Q169" s="247" t="s">
        <v>206</v>
      </c>
    </row>
    <row r="170" spans="1:17" s="104" customFormat="1" x14ac:dyDescent="0.2">
      <c r="A170" s="55"/>
      <c r="B170" s="39" t="s">
        <v>104</v>
      </c>
      <c r="C170" s="45">
        <v>0.5</v>
      </c>
      <c r="D170" s="22" t="s">
        <v>16</v>
      </c>
      <c r="E170" s="44"/>
      <c r="F170" s="36">
        <f>C170*E170</f>
        <v>0</v>
      </c>
      <c r="G170" s="247"/>
      <c r="Q170" s="247" t="s">
        <v>206</v>
      </c>
    </row>
    <row r="171" spans="1:17" s="104" customFormat="1" x14ac:dyDescent="0.2">
      <c r="A171" s="56"/>
      <c r="B171" s="51"/>
      <c r="C171" s="46"/>
      <c r="D171" s="47"/>
      <c r="E171" s="48"/>
      <c r="F171" s="48"/>
      <c r="G171" s="247"/>
      <c r="Q171" s="247"/>
    </row>
    <row r="172" spans="1:17" s="104" customFormat="1" x14ac:dyDescent="0.2">
      <c r="A172" s="55"/>
      <c r="B172" s="39"/>
      <c r="C172" s="45"/>
      <c r="D172" s="22"/>
      <c r="E172" s="36"/>
      <c r="F172" s="36"/>
      <c r="G172" s="247"/>
      <c r="Q172" s="247"/>
    </row>
    <row r="173" spans="1:17" s="104" customFormat="1" x14ac:dyDescent="0.2">
      <c r="A173" s="55">
        <f>COUNT($A$6:A171)+1</f>
        <v>24</v>
      </c>
      <c r="B173" s="38" t="s">
        <v>17</v>
      </c>
      <c r="C173" s="37"/>
      <c r="D173" s="22"/>
      <c r="E173" s="36"/>
      <c r="F173" s="36"/>
      <c r="G173" s="247"/>
      <c r="Q173" s="247"/>
    </row>
    <row r="174" spans="1:17" s="104" customFormat="1" ht="38.25" x14ac:dyDescent="0.2">
      <c r="A174" s="55"/>
      <c r="B174" s="39" t="s">
        <v>105</v>
      </c>
      <c r="C174" s="45"/>
      <c r="D174" s="22"/>
      <c r="E174" s="36"/>
      <c r="F174" s="36"/>
      <c r="G174" s="247"/>
      <c r="Q174" s="247"/>
    </row>
    <row r="175" spans="1:17" s="104" customFormat="1" x14ac:dyDescent="0.2">
      <c r="B175" s="220"/>
      <c r="C175" s="217"/>
      <c r="D175" s="221">
        <v>0.1</v>
      </c>
      <c r="E175" s="219"/>
      <c r="F175" s="222">
        <f>SUM(F11:F171)*D175</f>
        <v>0</v>
      </c>
      <c r="G175" s="247"/>
      <c r="Q175" s="247"/>
    </row>
    <row r="176" spans="1:17" s="104" customFormat="1" x14ac:dyDescent="0.2">
      <c r="A176" s="223"/>
      <c r="B176" s="224"/>
      <c r="C176" s="225"/>
      <c r="D176" s="226"/>
      <c r="E176" s="227"/>
      <c r="F176" s="227"/>
      <c r="G176" s="247"/>
      <c r="Q176" s="247"/>
    </row>
    <row r="177" spans="1:17" s="104" customFormat="1" x14ac:dyDescent="0.2">
      <c r="A177" s="40"/>
      <c r="B177" s="52" t="s">
        <v>106</v>
      </c>
      <c r="C177" s="41"/>
      <c r="D177" s="42"/>
      <c r="E177" s="43" t="s">
        <v>13</v>
      </c>
      <c r="F177" s="43">
        <f>SUM(F11:F176)</f>
        <v>0</v>
      </c>
      <c r="G177" s="247"/>
      <c r="Q177" s="247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3" manualBreakCount="3">
    <brk id="22" max="5" man="1"/>
    <brk id="129" max="5" man="1"/>
    <brk id="164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8"/>
  <sheetViews>
    <sheetView view="pageBreakPreview" topLeftCell="A25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6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6" ht="18" x14ac:dyDescent="0.25">
      <c r="A2" s="164" t="s">
        <v>145</v>
      </c>
      <c r="B2" s="105" t="s">
        <v>27</v>
      </c>
      <c r="C2" s="106"/>
      <c r="D2" s="165"/>
      <c r="E2" s="107"/>
      <c r="F2" s="107"/>
    </row>
    <row r="3" spans="1:6" ht="18" x14ac:dyDescent="0.25">
      <c r="A3" s="164" t="s">
        <v>151</v>
      </c>
      <c r="B3" s="105" t="str">
        <f>'2F'!C4</f>
        <v>PRESTAVITEV IN OBNOVA  N-14001 PE100 d63x5,8 mm</v>
      </c>
      <c r="C3" s="106"/>
      <c r="D3" s="165"/>
      <c r="E3" s="107"/>
      <c r="F3" s="107"/>
    </row>
    <row r="4" spans="1:6" ht="18" x14ac:dyDescent="0.25">
      <c r="A4" s="166"/>
      <c r="B4" s="105" t="str">
        <f>'2F'!C5</f>
        <v>ENERGETIKA LJUBLJANA d.o.o.</v>
      </c>
      <c r="C4" s="106"/>
      <c r="D4" s="165"/>
      <c r="E4" s="107"/>
      <c r="F4" s="107"/>
    </row>
    <row r="5" spans="1:6" s="172" customFormat="1" ht="15.75" x14ac:dyDescent="0.25">
      <c r="A5" s="167"/>
      <c r="B5" s="105" t="str">
        <f>'2F'!C6</f>
        <v>Verovškova 62, 1000 Ljubljana</v>
      </c>
      <c r="C5" s="168"/>
      <c r="D5" s="169"/>
      <c r="E5" s="170"/>
      <c r="F5" s="171"/>
    </row>
    <row r="6" spans="1:6" s="172" customFormat="1" ht="15.75" x14ac:dyDescent="0.25">
      <c r="A6" s="167"/>
      <c r="B6" s="105"/>
      <c r="C6" s="168"/>
      <c r="D6" s="169"/>
      <c r="E6" s="170"/>
      <c r="F6" s="171"/>
    </row>
    <row r="7" spans="1:6" s="172" customFormat="1" ht="15.75" x14ac:dyDescent="0.25">
      <c r="A7" s="105"/>
      <c r="B7" s="105" t="str">
        <f>'2F'!B24</f>
        <v>Na Stolbi 7</v>
      </c>
      <c r="C7" s="168"/>
      <c r="D7" s="169"/>
      <c r="E7" s="170"/>
      <c r="F7" s="171"/>
    </row>
    <row r="8" spans="1:6" s="32" customFormat="1" ht="76.5" x14ac:dyDescent="0.2">
      <c r="A8" s="173" t="s">
        <v>0</v>
      </c>
      <c r="B8" s="174" t="s">
        <v>8</v>
      </c>
      <c r="C8" s="175" t="s">
        <v>6</v>
      </c>
      <c r="D8" s="176" t="s">
        <v>7</v>
      </c>
      <c r="E8" s="177" t="s">
        <v>10</v>
      </c>
      <c r="F8" s="177" t="s">
        <v>11</v>
      </c>
    </row>
    <row r="9" spans="1:6" ht="15.75" x14ac:dyDescent="0.25">
      <c r="A9" s="108">
        <v>1</v>
      </c>
      <c r="B9" s="109"/>
      <c r="C9" s="110"/>
      <c r="D9" s="111"/>
      <c r="E9" s="112"/>
      <c r="F9" s="112"/>
    </row>
    <row r="10" spans="1:6" ht="15.75" x14ac:dyDescent="0.25">
      <c r="A10" s="114">
        <f>COUNT(A9+1)</f>
        <v>1</v>
      </c>
      <c r="B10" s="115" t="s">
        <v>378</v>
      </c>
      <c r="C10" s="116"/>
      <c r="D10" s="117"/>
      <c r="E10" s="118"/>
      <c r="F10" s="118"/>
    </row>
    <row r="11" spans="1:6" ht="25.5" x14ac:dyDescent="0.2">
      <c r="A11" s="114"/>
      <c r="B11" s="119" t="s">
        <v>379</v>
      </c>
      <c r="C11" s="120"/>
      <c r="D11" s="121"/>
      <c r="E11" s="122"/>
      <c r="F11" s="122"/>
    </row>
    <row r="12" spans="1:6" ht="14.25" x14ac:dyDescent="0.2">
      <c r="A12" s="114"/>
      <c r="B12" s="311" t="s">
        <v>380</v>
      </c>
      <c r="C12" s="45">
        <v>15</v>
      </c>
      <c r="D12" s="309" t="s">
        <v>9</v>
      </c>
      <c r="E12" s="125"/>
      <c r="F12" s="126">
        <f>C12*E12</f>
        <v>0</v>
      </c>
    </row>
    <row r="13" spans="1:6" x14ac:dyDescent="0.2">
      <c r="A13" s="127"/>
      <c r="B13" s="128"/>
      <c r="C13" s="46"/>
      <c r="D13" s="129"/>
      <c r="E13" s="130"/>
      <c r="F13" s="130"/>
    </row>
    <row r="14" spans="1:6" x14ac:dyDescent="0.2">
      <c r="A14" s="131"/>
      <c r="B14" s="34"/>
      <c r="C14" s="72"/>
      <c r="D14" s="138"/>
      <c r="E14" s="139"/>
      <c r="F14" s="139"/>
    </row>
    <row r="15" spans="1:6" x14ac:dyDescent="0.2">
      <c r="A15" s="135">
        <f>COUNT($A$10:A14)+1</f>
        <v>2</v>
      </c>
      <c r="B15" s="115" t="s">
        <v>307</v>
      </c>
      <c r="C15" s="45"/>
      <c r="D15" s="121"/>
      <c r="E15" s="122"/>
      <c r="F15" s="122"/>
    </row>
    <row r="16" spans="1:6" ht="25.5" x14ac:dyDescent="0.2">
      <c r="A16" s="114"/>
      <c r="B16" s="136" t="s">
        <v>308</v>
      </c>
      <c r="C16" s="45"/>
      <c r="D16" s="121"/>
      <c r="E16" s="122"/>
      <c r="F16" s="122"/>
    </row>
    <row r="17" spans="1:6" x14ac:dyDescent="0.2">
      <c r="A17" s="114"/>
      <c r="B17" s="123" t="s">
        <v>391</v>
      </c>
      <c r="C17" s="45">
        <v>6</v>
      </c>
      <c r="D17" s="121" t="s">
        <v>1</v>
      </c>
      <c r="E17" s="125"/>
      <c r="F17" s="126">
        <f t="shared" ref="F17" si="0">C17*E17</f>
        <v>0</v>
      </c>
    </row>
    <row r="18" spans="1:6" ht="12" customHeight="1" x14ac:dyDescent="0.2">
      <c r="A18" s="127"/>
      <c r="B18" s="128"/>
      <c r="C18" s="46"/>
      <c r="D18" s="137"/>
      <c r="E18" s="130"/>
      <c r="F18" s="130"/>
    </row>
    <row r="19" spans="1:6" x14ac:dyDescent="0.2">
      <c r="A19" s="131"/>
      <c r="B19" s="314"/>
      <c r="C19" s="72"/>
      <c r="D19" s="315"/>
      <c r="E19" s="363"/>
      <c r="F19" s="363"/>
    </row>
    <row r="20" spans="1:6" x14ac:dyDescent="0.2">
      <c r="A20" s="114">
        <f>COUNT($A$10:A19)+1</f>
        <v>3</v>
      </c>
      <c r="B20" s="304" t="s">
        <v>482</v>
      </c>
      <c r="C20" s="45"/>
      <c r="D20" s="309"/>
      <c r="E20" s="205"/>
      <c r="F20" s="205"/>
    </row>
    <row r="21" spans="1:6" ht="153" x14ac:dyDescent="0.2">
      <c r="A21" s="114"/>
      <c r="B21" s="327" t="s">
        <v>483</v>
      </c>
      <c r="C21" s="45"/>
      <c r="D21" s="309"/>
      <c r="E21" s="205"/>
      <c r="F21" s="205"/>
    </row>
    <row r="22" spans="1:6" x14ac:dyDescent="0.2">
      <c r="A22" s="114"/>
      <c r="B22" s="311" t="s">
        <v>83</v>
      </c>
      <c r="C22" s="45">
        <v>1</v>
      </c>
      <c r="D22" s="309" t="s">
        <v>1</v>
      </c>
      <c r="E22" s="125"/>
      <c r="F22" s="126">
        <f>C22*E22</f>
        <v>0</v>
      </c>
    </row>
    <row r="23" spans="1:6" x14ac:dyDescent="0.2">
      <c r="A23" s="127"/>
      <c r="B23" s="312"/>
      <c r="C23" s="46"/>
      <c r="D23" s="313"/>
      <c r="E23" s="130"/>
      <c r="F23" s="130"/>
    </row>
    <row r="24" spans="1:6" x14ac:dyDescent="0.2">
      <c r="A24" s="131"/>
      <c r="B24" s="314"/>
      <c r="C24" s="72"/>
      <c r="D24" s="315"/>
      <c r="E24" s="316"/>
      <c r="F24" s="317"/>
    </row>
    <row r="25" spans="1:6" x14ac:dyDescent="0.2">
      <c r="A25" s="114">
        <f>COUNT($A$10:A24)+1</f>
        <v>4</v>
      </c>
      <c r="B25" s="304" t="s">
        <v>395</v>
      </c>
      <c r="C25" s="45"/>
      <c r="D25" s="309"/>
      <c r="E25" s="318"/>
      <c r="F25" s="310"/>
    </row>
    <row r="26" spans="1:6" ht="38.25" x14ac:dyDescent="0.2">
      <c r="A26" s="114"/>
      <c r="B26" s="145" t="s">
        <v>396</v>
      </c>
      <c r="C26" s="45"/>
      <c r="D26" s="309"/>
      <c r="E26" s="318"/>
      <c r="F26" s="310"/>
    </row>
    <row r="27" spans="1:6" x14ac:dyDescent="0.2">
      <c r="A27" s="114"/>
      <c r="B27" s="311" t="s">
        <v>384</v>
      </c>
      <c r="C27" s="45">
        <v>1</v>
      </c>
      <c r="D27" s="309" t="s">
        <v>1</v>
      </c>
      <c r="E27" s="125"/>
      <c r="F27" s="126">
        <f>C27*E27</f>
        <v>0</v>
      </c>
    </row>
    <row r="28" spans="1:6" x14ac:dyDescent="0.2">
      <c r="A28" s="127"/>
      <c r="B28" s="312"/>
      <c r="C28" s="46"/>
      <c r="D28" s="313"/>
      <c r="E28" s="130"/>
      <c r="F28" s="130"/>
    </row>
    <row r="29" spans="1:6" x14ac:dyDescent="0.2">
      <c r="A29" s="131"/>
      <c r="B29" s="132"/>
      <c r="C29" s="72"/>
      <c r="D29" s="138"/>
      <c r="E29" s="134"/>
      <c r="F29" s="134"/>
    </row>
    <row r="30" spans="1:6" x14ac:dyDescent="0.2">
      <c r="A30" s="135">
        <f>COUNT($A$10:A29)+1</f>
        <v>5</v>
      </c>
      <c r="B30" s="115" t="s">
        <v>397</v>
      </c>
      <c r="C30" s="45"/>
      <c r="D30" s="121"/>
      <c r="E30" s="122"/>
      <c r="F30" s="122"/>
    </row>
    <row r="31" spans="1:6" ht="25.5" x14ac:dyDescent="0.2">
      <c r="A31" s="114"/>
      <c r="B31" s="136" t="s">
        <v>398</v>
      </c>
      <c r="C31" s="45"/>
      <c r="D31" s="121"/>
      <c r="E31" s="122"/>
      <c r="F31" s="122"/>
    </row>
    <row r="32" spans="1:6" x14ac:dyDescent="0.2">
      <c r="A32" s="114"/>
      <c r="B32" s="78" t="s">
        <v>399</v>
      </c>
      <c r="C32" s="45">
        <v>1</v>
      </c>
      <c r="D32" s="121" t="s">
        <v>1</v>
      </c>
      <c r="E32" s="125"/>
      <c r="F32" s="126">
        <f>C32*E32</f>
        <v>0</v>
      </c>
    </row>
    <row r="33" spans="1:6" x14ac:dyDescent="0.2">
      <c r="A33" s="127"/>
      <c r="B33" s="141"/>
      <c r="C33" s="46"/>
      <c r="D33" s="137"/>
      <c r="E33" s="130"/>
      <c r="F33" s="130"/>
    </row>
    <row r="34" spans="1:6" x14ac:dyDescent="0.2">
      <c r="A34" s="131"/>
      <c r="B34" s="34"/>
      <c r="C34" s="143"/>
      <c r="D34" s="138"/>
      <c r="E34" s="134"/>
      <c r="F34" s="134"/>
    </row>
    <row r="35" spans="1:6" x14ac:dyDescent="0.2">
      <c r="A35" s="135">
        <f>COUNT($A$10:A33)+1</f>
        <v>6</v>
      </c>
      <c r="B35" s="115" t="s">
        <v>313</v>
      </c>
      <c r="C35" s="120"/>
      <c r="D35" s="121"/>
      <c r="E35" s="122"/>
      <c r="F35" s="126"/>
    </row>
    <row r="36" spans="1:6" ht="25.5" x14ac:dyDescent="0.2">
      <c r="A36" s="114"/>
      <c r="B36" s="136" t="s">
        <v>314</v>
      </c>
      <c r="C36" s="120"/>
      <c r="D36" s="121"/>
      <c r="E36" s="122"/>
      <c r="F36" s="126"/>
    </row>
    <row r="37" spans="1:6" ht="14.25" x14ac:dyDescent="0.2">
      <c r="A37" s="114"/>
      <c r="B37" s="78"/>
      <c r="C37" s="45">
        <v>15</v>
      </c>
      <c r="D37" s="124" t="s">
        <v>9</v>
      </c>
      <c r="E37" s="125"/>
      <c r="F37" s="126">
        <f>C37*E37</f>
        <v>0</v>
      </c>
    </row>
    <row r="38" spans="1:6" x14ac:dyDescent="0.2">
      <c r="A38" s="127"/>
      <c r="B38" s="141"/>
      <c r="C38" s="142"/>
      <c r="D38" s="137"/>
      <c r="E38" s="270"/>
      <c r="F38" s="130"/>
    </row>
    <row r="39" spans="1:6" x14ac:dyDescent="0.2">
      <c r="A39" s="131"/>
      <c r="B39" s="34"/>
      <c r="C39" s="72"/>
      <c r="D39" s="138"/>
      <c r="E39" s="134"/>
      <c r="F39" s="134"/>
    </row>
    <row r="40" spans="1:6" x14ac:dyDescent="0.2">
      <c r="A40" s="135">
        <f>COUNT($A$10:A37)+1</f>
        <v>7</v>
      </c>
      <c r="B40" s="115" t="s">
        <v>479</v>
      </c>
      <c r="C40" s="45"/>
      <c r="D40" s="360"/>
      <c r="E40" s="126"/>
      <c r="F40" s="361"/>
    </row>
    <row r="41" spans="1:6" ht="25.5" x14ac:dyDescent="0.2">
      <c r="A41" s="114"/>
      <c r="B41" s="119" t="s">
        <v>480</v>
      </c>
      <c r="C41" s="45"/>
      <c r="D41" s="121"/>
      <c r="E41" s="122"/>
      <c r="F41" s="122"/>
    </row>
    <row r="42" spans="1:6" ht="14.25" x14ac:dyDescent="0.2">
      <c r="A42" s="114"/>
      <c r="B42" s="123" t="s">
        <v>385</v>
      </c>
      <c r="C42" s="45">
        <v>8</v>
      </c>
      <c r="D42" s="124" t="s">
        <v>9</v>
      </c>
      <c r="E42" s="125"/>
      <c r="F42" s="126">
        <f>C42*E42</f>
        <v>0</v>
      </c>
    </row>
    <row r="43" spans="1:6" x14ac:dyDescent="0.2">
      <c r="A43" s="127"/>
      <c r="B43" s="128"/>
      <c r="C43" s="46"/>
      <c r="D43" s="129"/>
      <c r="E43" s="130"/>
      <c r="F43" s="130"/>
    </row>
    <row r="44" spans="1:6" x14ac:dyDescent="0.2">
      <c r="A44" s="131"/>
      <c r="B44" s="34"/>
      <c r="C44" s="143"/>
      <c r="D44" s="138"/>
      <c r="E44" s="139"/>
      <c r="F44" s="134"/>
    </row>
    <row r="45" spans="1:6" x14ac:dyDescent="0.2">
      <c r="A45" s="135">
        <f>COUNT($A$10:A43)+1</f>
        <v>8</v>
      </c>
      <c r="B45" s="115" t="s">
        <v>315</v>
      </c>
      <c r="C45" s="120"/>
      <c r="D45" s="121"/>
      <c r="E45" s="122"/>
      <c r="F45" s="126"/>
    </row>
    <row r="46" spans="1:6" ht="38.25" x14ac:dyDescent="0.2">
      <c r="A46" s="114"/>
      <c r="B46" s="136" t="s">
        <v>316</v>
      </c>
      <c r="C46" s="120"/>
      <c r="D46" s="121"/>
      <c r="E46" s="122"/>
      <c r="F46" s="122"/>
    </row>
    <row r="47" spans="1:6" x14ac:dyDescent="0.2">
      <c r="A47" s="114"/>
      <c r="B47" s="78"/>
      <c r="C47" s="120"/>
      <c r="D47" s="144">
        <v>0.05</v>
      </c>
      <c r="E47" s="126"/>
      <c r="F47" s="126">
        <f>D47*(SUM(F12:F42))</f>
        <v>0</v>
      </c>
    </row>
    <row r="48" spans="1:6" x14ac:dyDescent="0.2">
      <c r="A48" s="127"/>
      <c r="B48" s="141"/>
      <c r="C48" s="142"/>
      <c r="D48" s="137"/>
      <c r="E48" s="130"/>
      <c r="F48" s="130"/>
    </row>
    <row r="49" spans="1:6" x14ac:dyDescent="0.2">
      <c r="A49" s="131"/>
      <c r="B49" s="34"/>
      <c r="C49" s="143"/>
      <c r="D49" s="138"/>
      <c r="E49" s="134"/>
      <c r="F49" s="134"/>
    </row>
    <row r="50" spans="1:6" x14ac:dyDescent="0.2">
      <c r="A50" s="135">
        <f>COUNT($A$10:A48)+1</f>
        <v>9</v>
      </c>
      <c r="B50" s="115" t="s">
        <v>317</v>
      </c>
      <c r="C50" s="120"/>
      <c r="D50" s="121"/>
      <c r="E50" s="126"/>
      <c r="F50" s="126"/>
    </row>
    <row r="51" spans="1:6" ht="25.5" x14ac:dyDescent="0.2">
      <c r="A51" s="114"/>
      <c r="B51" s="145" t="s">
        <v>318</v>
      </c>
      <c r="C51" s="120"/>
      <c r="D51" s="121"/>
      <c r="E51" s="122"/>
      <c r="F51" s="126"/>
    </row>
    <row r="52" spans="1:6" x14ac:dyDescent="0.2">
      <c r="A52" s="146"/>
      <c r="B52" s="78"/>
      <c r="C52" s="120"/>
      <c r="D52" s="144">
        <v>0.1</v>
      </c>
      <c r="E52" s="122"/>
      <c r="F52" s="126">
        <f>D52*(SUM(F12:F42))</f>
        <v>0</v>
      </c>
    </row>
    <row r="53" spans="1:6" x14ac:dyDescent="0.2">
      <c r="A53" s="147"/>
      <c r="B53" s="141"/>
      <c r="C53" s="142"/>
      <c r="D53" s="137"/>
      <c r="E53" s="130"/>
      <c r="F53" s="130"/>
    </row>
    <row r="54" spans="1:6" x14ac:dyDescent="0.2">
      <c r="A54" s="178"/>
      <c r="B54" s="179" t="s">
        <v>319</v>
      </c>
      <c r="C54" s="180"/>
      <c r="D54" s="181"/>
      <c r="E54" s="182" t="s">
        <v>13</v>
      </c>
      <c r="F54" s="183">
        <f>SUM(F10:F53)</f>
        <v>0</v>
      </c>
    </row>
    <row r="55" spans="1:6" x14ac:dyDescent="0.2">
      <c r="A55" s="184"/>
      <c r="C55" s="185"/>
    </row>
    <row r="57" spans="1:6" x14ac:dyDescent="0.2">
      <c r="A57" s="187"/>
    </row>
    <row r="58" spans="1:6" x14ac:dyDescent="0.2">
      <c r="A58" s="362"/>
    </row>
  </sheetData>
  <sheetProtection algorithmName="SHA-512" hashValue="Qnm/u9lezXl59eOHClj0Mqi/P9uBq/w2n7TZtm8NYbYp3noCnPG0bBy99KzBo8Vlq5C9Y3WK7/kCflyUIzAzGw==" saltValue="W3eA7gVlW2W2/+Eyk9wpjQ==" spinCount="100000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4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showGridLines="0" view="pageBreakPreview" zoomScaleNormal="100" zoomScaleSheetLayoutView="100" workbookViewId="0">
      <selection activeCell="A10" sqref="A10:G10"/>
    </sheetView>
  </sheetViews>
  <sheetFormatPr defaultColWidth="8.85546875" defaultRowHeight="12.75" x14ac:dyDescent="0.2"/>
  <cols>
    <col min="1" max="1" width="6" style="1" customWidth="1"/>
    <col min="2" max="2" width="26.42578125" style="1" customWidth="1"/>
    <col min="3" max="3" width="15.42578125" style="1" customWidth="1"/>
    <col min="4" max="4" width="10" style="1" customWidth="1"/>
    <col min="5" max="5" width="10.140625" style="1" customWidth="1"/>
    <col min="6" max="6" width="10.85546875" style="1" customWidth="1"/>
    <col min="7" max="7" width="11.42578125" style="18" customWidth="1"/>
    <col min="8" max="16384" width="8.85546875" style="1"/>
  </cols>
  <sheetData>
    <row r="1" spans="1:8" s="113" customFormat="1" x14ac:dyDescent="0.2"/>
    <row r="2" spans="1:8" s="113" customFormat="1" ht="26.25" x14ac:dyDescent="0.4">
      <c r="A2" s="148"/>
      <c r="B2" s="400" t="s">
        <v>2</v>
      </c>
      <c r="C2" s="400"/>
      <c r="D2" s="400"/>
      <c r="E2" s="400"/>
      <c r="F2" s="400"/>
      <c r="G2" s="400"/>
    </row>
    <row r="3" spans="1:8" s="113" customFormat="1" ht="16.5" customHeight="1" x14ac:dyDescent="0.4">
      <c r="A3" s="148"/>
      <c r="C3" s="189"/>
      <c r="D3" s="189"/>
    </row>
    <row r="4" spans="1:8" s="113" customFormat="1" ht="18.75" customHeight="1" x14ac:dyDescent="0.4">
      <c r="B4" s="148" t="s">
        <v>279</v>
      </c>
      <c r="C4" s="105" t="s">
        <v>484</v>
      </c>
      <c r="D4" s="189"/>
    </row>
    <row r="5" spans="1:8" s="113" customFormat="1" ht="18.75" customHeight="1" x14ac:dyDescent="0.4">
      <c r="B5" s="148"/>
      <c r="C5" s="105" t="s">
        <v>485</v>
      </c>
      <c r="D5" s="189"/>
    </row>
    <row r="6" spans="1:8" s="113" customFormat="1" ht="18" customHeight="1" x14ac:dyDescent="0.4">
      <c r="B6" s="148" t="s">
        <v>282</v>
      </c>
      <c r="C6" s="105" t="s">
        <v>283</v>
      </c>
      <c r="D6" s="189"/>
    </row>
    <row r="7" spans="1:8" s="113" customFormat="1" ht="18" customHeight="1" x14ac:dyDescent="0.35">
      <c r="A7" s="148"/>
      <c r="C7" s="105" t="s">
        <v>284</v>
      </c>
      <c r="D7" s="190"/>
      <c r="E7" s="191"/>
    </row>
    <row r="8" spans="1:8" s="113" customFormat="1" ht="18" customHeight="1" x14ac:dyDescent="0.35">
      <c r="A8" s="148"/>
      <c r="C8" s="105" t="s">
        <v>285</v>
      </c>
      <c r="D8" s="190"/>
      <c r="E8" s="191"/>
    </row>
    <row r="9" spans="1:8" ht="23.25" x14ac:dyDescent="0.35">
      <c r="A9" s="346" t="s">
        <v>486</v>
      </c>
      <c r="B9" s="347"/>
      <c r="C9" s="348"/>
      <c r="D9" s="348"/>
      <c r="E9" s="347"/>
      <c r="F9" s="347"/>
      <c r="G9" s="349"/>
    </row>
    <row r="10" spans="1:8" ht="15.75" x14ac:dyDescent="0.25">
      <c r="A10" s="401" t="s">
        <v>487</v>
      </c>
      <c r="B10" s="402"/>
      <c r="C10" s="402"/>
      <c r="D10" s="402"/>
      <c r="E10" s="402"/>
      <c r="F10" s="402"/>
      <c r="G10" s="403"/>
    </row>
    <row r="11" spans="1:8" ht="38.25" x14ac:dyDescent="0.2">
      <c r="A11" s="404" t="s">
        <v>15</v>
      </c>
      <c r="B11" s="391" t="s">
        <v>287</v>
      </c>
      <c r="C11" s="391" t="s">
        <v>288</v>
      </c>
      <c r="D11" s="391" t="s">
        <v>289</v>
      </c>
      <c r="E11" s="391" t="s">
        <v>290</v>
      </c>
      <c r="F11" s="97" t="s">
        <v>291</v>
      </c>
      <c r="G11" s="192" t="s">
        <v>3</v>
      </c>
    </row>
    <row r="12" spans="1:8" x14ac:dyDescent="0.2">
      <c r="A12" s="405"/>
      <c r="B12" s="406"/>
      <c r="C12" s="406"/>
      <c r="D12" s="406"/>
      <c r="E12" s="392"/>
      <c r="F12" s="2" t="s">
        <v>4</v>
      </c>
      <c r="G12" s="193" t="s">
        <v>12</v>
      </c>
    </row>
    <row r="13" spans="1:8" ht="13.15" customHeight="1" thickBot="1" x14ac:dyDescent="0.25">
      <c r="A13" s="194" t="s">
        <v>488</v>
      </c>
      <c r="B13" s="195" t="s">
        <v>489</v>
      </c>
      <c r="C13" s="196" t="s">
        <v>490</v>
      </c>
      <c r="D13" s="196" t="s">
        <v>294</v>
      </c>
      <c r="E13" s="195" t="s">
        <v>444</v>
      </c>
      <c r="F13" s="197">
        <v>53</v>
      </c>
      <c r="G13" s="198">
        <f>'SP-27162_SD'!F55</f>
        <v>0</v>
      </c>
      <c r="H13" s="199"/>
    </row>
    <row r="14" spans="1:8" ht="13.5" thickBot="1" x14ac:dyDescent="0.25">
      <c r="A14" s="412" t="s">
        <v>445</v>
      </c>
      <c r="B14" s="413"/>
      <c r="C14" s="413"/>
      <c r="D14" s="413"/>
      <c r="E14" s="413"/>
      <c r="F14" s="414"/>
      <c r="G14" s="200">
        <f>SUM(G13:G13)</f>
        <v>0</v>
      </c>
    </row>
    <row r="15" spans="1:8" ht="23.25" x14ac:dyDescent="0.35">
      <c r="A15" s="346" t="s">
        <v>491</v>
      </c>
      <c r="B15" s="347"/>
      <c r="C15" s="348"/>
      <c r="D15" s="348"/>
      <c r="E15" s="347"/>
      <c r="F15" s="347"/>
      <c r="G15" s="349"/>
    </row>
    <row r="16" spans="1:8" ht="15.75" x14ac:dyDescent="0.25">
      <c r="A16" s="465" t="s">
        <v>492</v>
      </c>
      <c r="B16" s="466"/>
      <c r="C16" s="466"/>
      <c r="D16" s="466"/>
      <c r="E16" s="466"/>
      <c r="F16" s="466"/>
      <c r="G16" s="467"/>
    </row>
    <row r="17" spans="1:8" ht="38.25" x14ac:dyDescent="0.2">
      <c r="A17" s="404" t="s">
        <v>15</v>
      </c>
      <c r="B17" s="391" t="s">
        <v>287</v>
      </c>
      <c r="C17" s="391" t="s">
        <v>288</v>
      </c>
      <c r="D17" s="391" t="s">
        <v>289</v>
      </c>
      <c r="E17" s="391" t="s">
        <v>290</v>
      </c>
      <c r="F17" s="97" t="s">
        <v>291</v>
      </c>
      <c r="G17" s="192" t="s">
        <v>3</v>
      </c>
    </row>
    <row r="18" spans="1:8" x14ac:dyDescent="0.2">
      <c r="A18" s="405"/>
      <c r="B18" s="406"/>
      <c r="C18" s="406"/>
      <c r="D18" s="406"/>
      <c r="E18" s="392"/>
      <c r="F18" s="2" t="s">
        <v>4</v>
      </c>
      <c r="G18" s="193" t="s">
        <v>12</v>
      </c>
    </row>
    <row r="19" spans="1:8" ht="13.15" customHeight="1" thickBot="1" x14ac:dyDescent="0.25">
      <c r="A19" s="194" t="s">
        <v>493</v>
      </c>
      <c r="B19" s="195" t="str">
        <f>C4</f>
        <v>Bavdkova ulica 1</v>
      </c>
      <c r="C19" s="196" t="s">
        <v>494</v>
      </c>
      <c r="D19" s="196" t="s">
        <v>294</v>
      </c>
      <c r="E19" s="195" t="s">
        <v>444</v>
      </c>
      <c r="F19" s="197">
        <v>38</v>
      </c>
      <c r="G19" s="198">
        <f>'P-14690_SD'!F55</f>
        <v>0</v>
      </c>
      <c r="H19" s="199"/>
    </row>
    <row r="20" spans="1:8" ht="13.5" thickBot="1" x14ac:dyDescent="0.25">
      <c r="A20" s="412" t="s">
        <v>464</v>
      </c>
      <c r="B20" s="413"/>
      <c r="C20" s="413"/>
      <c r="D20" s="413"/>
      <c r="E20" s="413"/>
      <c r="F20" s="414"/>
      <c r="G20" s="200">
        <f>SUM(G19:G19)</f>
        <v>0</v>
      </c>
    </row>
    <row r="21" spans="1:8" ht="21" customHeight="1" x14ac:dyDescent="0.3">
      <c r="A21" s="353" t="s">
        <v>465</v>
      </c>
      <c r="B21" s="354"/>
      <c r="C21" s="354"/>
      <c r="D21" s="354"/>
      <c r="E21" s="354"/>
      <c r="F21" s="354"/>
      <c r="G21" s="355"/>
    </row>
    <row r="22" spans="1:8" s="201" customFormat="1" x14ac:dyDescent="0.2">
      <c r="A22" s="442" t="s">
        <v>466</v>
      </c>
      <c r="B22" s="443"/>
      <c r="C22" s="443"/>
      <c r="D22" s="443"/>
      <c r="E22" s="444"/>
      <c r="F22" s="445" t="s">
        <v>467</v>
      </c>
      <c r="G22" s="446"/>
    </row>
    <row r="23" spans="1:8" s="356" customFormat="1" ht="15.75" x14ac:dyDescent="0.2">
      <c r="A23" s="455" t="s">
        <v>495</v>
      </c>
      <c r="B23" s="456"/>
      <c r="C23" s="457"/>
      <c r="D23" s="421" t="s">
        <v>469</v>
      </c>
      <c r="E23" s="422"/>
      <c r="F23" s="461">
        <f>G14</f>
        <v>0</v>
      </c>
      <c r="G23" s="463">
        <f>+F23</f>
        <v>0</v>
      </c>
    </row>
    <row r="24" spans="1:8" s="356" customFormat="1" ht="15.75" x14ac:dyDescent="0.2">
      <c r="A24" s="458"/>
      <c r="B24" s="459"/>
      <c r="C24" s="460"/>
      <c r="D24" s="423"/>
      <c r="E24" s="424"/>
      <c r="F24" s="462"/>
      <c r="G24" s="464"/>
    </row>
    <row r="25" spans="1:8" s="356" customFormat="1" ht="15.75" x14ac:dyDescent="0.2">
      <c r="A25" s="455" t="s">
        <v>496</v>
      </c>
      <c r="B25" s="456"/>
      <c r="C25" s="457"/>
      <c r="D25" s="421" t="s">
        <v>469</v>
      </c>
      <c r="E25" s="422"/>
      <c r="F25" s="461">
        <f>G20</f>
        <v>0</v>
      </c>
      <c r="G25" s="463">
        <f>F25</f>
        <v>0</v>
      </c>
    </row>
    <row r="26" spans="1:8" s="356" customFormat="1" ht="15.75" x14ac:dyDescent="0.2">
      <c r="A26" s="458"/>
      <c r="B26" s="459"/>
      <c r="C26" s="460"/>
      <c r="D26" s="423"/>
      <c r="E26" s="424"/>
      <c r="F26" s="462"/>
      <c r="G26" s="464"/>
    </row>
    <row r="27" spans="1:8" s="201" customFormat="1" ht="16.5" thickBot="1" x14ac:dyDescent="0.25">
      <c r="A27" s="429" t="s">
        <v>472</v>
      </c>
      <c r="B27" s="430"/>
      <c r="C27" s="430"/>
      <c r="D27" s="430"/>
      <c r="E27" s="430"/>
      <c r="F27" s="431"/>
      <c r="G27" s="364">
        <f>G23+G25</f>
        <v>0</v>
      </c>
    </row>
    <row r="28" spans="1:8" s="201" customFormat="1" x14ac:dyDescent="0.2">
      <c r="G28" s="202"/>
    </row>
    <row r="29" spans="1:8" s="113" customFormat="1" ht="12.75" customHeight="1" x14ac:dyDescent="0.2">
      <c r="A29" s="188"/>
      <c r="B29" s="407" t="s">
        <v>297</v>
      </c>
      <c r="C29" s="407"/>
      <c r="D29" s="407"/>
      <c r="E29" s="407"/>
      <c r="F29" s="407"/>
    </row>
    <row r="30" spans="1:8" s="205" customFormat="1" ht="12.75" customHeight="1" x14ac:dyDescent="0.2">
      <c r="A30" s="204"/>
      <c r="B30" s="408" t="s">
        <v>298</v>
      </c>
      <c r="C30" s="408"/>
      <c r="D30" s="408"/>
      <c r="E30" s="408"/>
      <c r="F30" s="408"/>
    </row>
    <row r="31" spans="1:8" s="78" customFormat="1" ht="18.75" customHeight="1" x14ac:dyDescent="0.2">
      <c r="A31" s="206">
        <v>1</v>
      </c>
      <c r="B31" s="408"/>
      <c r="C31" s="408"/>
      <c r="D31" s="408"/>
      <c r="E31" s="408"/>
      <c r="F31" s="408"/>
    </row>
    <row r="32" spans="1:8" s="78" customFormat="1" ht="18.75" customHeight="1" x14ac:dyDescent="0.2">
      <c r="A32" s="206"/>
      <c r="B32" s="207"/>
      <c r="C32" s="207"/>
      <c r="D32" s="207"/>
      <c r="E32" s="207"/>
      <c r="F32" s="207"/>
    </row>
    <row r="33" spans="1:7" s="113" customFormat="1" ht="39.75" customHeight="1" x14ac:dyDescent="0.2">
      <c r="A33" s="188"/>
      <c r="B33" s="409" t="s">
        <v>299</v>
      </c>
      <c r="C33" s="409"/>
      <c r="D33" s="409"/>
      <c r="E33" s="409"/>
      <c r="F33" s="409"/>
      <c r="G33" s="409"/>
    </row>
    <row r="34" spans="1:7" s="201" customFormat="1" x14ac:dyDescent="0.2">
      <c r="F34" s="208"/>
      <c r="G34" s="209"/>
    </row>
    <row r="35" spans="1:7" s="201" customFormat="1" x14ac:dyDescent="0.2">
      <c r="G35" s="202"/>
    </row>
    <row r="36" spans="1:7" s="201" customFormat="1" x14ac:dyDescent="0.2">
      <c r="G36" s="202"/>
    </row>
    <row r="37" spans="1:7" s="201" customFormat="1" x14ac:dyDescent="0.2">
      <c r="G37" s="202"/>
    </row>
    <row r="38" spans="1:7" x14ac:dyDescent="0.2">
      <c r="A38" s="201"/>
      <c r="B38" s="201"/>
      <c r="C38" s="201"/>
      <c r="D38" s="201"/>
      <c r="E38" s="201"/>
      <c r="F38" s="201"/>
      <c r="G38" s="202"/>
    </row>
    <row r="39" spans="1:7" x14ac:dyDescent="0.2">
      <c r="A39" s="201"/>
      <c r="B39" s="201"/>
      <c r="C39" s="201"/>
      <c r="D39" s="201"/>
      <c r="E39" s="201"/>
      <c r="F39" s="201"/>
      <c r="G39" s="202"/>
    </row>
    <row r="40" spans="1:7" x14ac:dyDescent="0.2">
      <c r="A40" s="201"/>
      <c r="B40" s="201"/>
      <c r="C40" s="201"/>
      <c r="D40" s="201"/>
      <c r="E40" s="201"/>
      <c r="F40" s="201"/>
      <c r="G40" s="202"/>
    </row>
    <row r="44" spans="1:7" ht="15.75" customHeight="1" x14ac:dyDescent="0.2"/>
    <row r="46" spans="1:7" ht="16.5" customHeight="1" x14ac:dyDescent="0.2"/>
  </sheetData>
  <sheetProtection algorithmName="SHA-512" hashValue="3s2wGdSUCJAEthE0TVw9CNNgPvaswxEhAgUr5STrQ9WvVN3sYlkm1+wchbg7qaKmMwLkqxfCNeHuo//rRiAepQ==" saltValue="LGV5VihrQ/2NfT/A2JnwRQ==" spinCount="100000" sheet="1" objects="1" scenarios="1"/>
  <mergeCells count="29">
    <mergeCell ref="B2:G2"/>
    <mergeCell ref="A10:G10"/>
    <mergeCell ref="A11:A12"/>
    <mergeCell ref="B11:B12"/>
    <mergeCell ref="C11:C12"/>
    <mergeCell ref="D11:D12"/>
    <mergeCell ref="E11:E12"/>
    <mergeCell ref="A14:F14"/>
    <mergeCell ref="A16:G16"/>
    <mergeCell ref="A17:A18"/>
    <mergeCell ref="B17:B18"/>
    <mergeCell ref="C17:C18"/>
    <mergeCell ref="D17:D18"/>
    <mergeCell ref="E17:E18"/>
    <mergeCell ref="A20:F20"/>
    <mergeCell ref="A22:E22"/>
    <mergeCell ref="F22:G22"/>
    <mergeCell ref="A23:C24"/>
    <mergeCell ref="D23:E24"/>
    <mergeCell ref="F23:F24"/>
    <mergeCell ref="G23:G24"/>
    <mergeCell ref="B30:F31"/>
    <mergeCell ref="B33:G33"/>
    <mergeCell ref="A25:C26"/>
    <mergeCell ref="D25:E26"/>
    <mergeCell ref="F25:F26"/>
    <mergeCell ref="G25:G26"/>
    <mergeCell ref="A27:F27"/>
    <mergeCell ref="B29:F29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view="pageBreakPreview" topLeftCell="A31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9.140625" style="186" bestFit="1" customWidth="1"/>
    <col min="7" max="16384" width="9.140625" style="113"/>
  </cols>
  <sheetData>
    <row r="1" spans="1:7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7" ht="18" x14ac:dyDescent="0.25">
      <c r="A2" s="164" t="s">
        <v>497</v>
      </c>
      <c r="B2" s="105" t="s">
        <v>27</v>
      </c>
      <c r="C2" s="106"/>
      <c r="D2" s="165"/>
      <c r="E2" s="107"/>
      <c r="F2" s="107"/>
    </row>
    <row r="3" spans="1:7" ht="15.75" x14ac:dyDescent="0.25">
      <c r="A3" s="401" t="str">
        <f>'2G'!A10</f>
        <v>C - PLINOVODNO OMREŽJE</v>
      </c>
      <c r="B3" s="402"/>
      <c r="C3" s="402"/>
      <c r="D3" s="402"/>
      <c r="E3" s="402"/>
      <c r="F3" s="402"/>
      <c r="G3" s="403"/>
    </row>
    <row r="4" spans="1:7" ht="18" x14ac:dyDescent="0.25">
      <c r="A4" s="164" t="s">
        <v>488</v>
      </c>
      <c r="B4" s="105" t="str">
        <f>'2G'!B13</f>
        <v xml:space="preserve">Bavdkova ulica </v>
      </c>
      <c r="C4" s="106"/>
      <c r="D4" s="165"/>
      <c r="E4" s="107"/>
      <c r="F4" s="107"/>
    </row>
    <row r="5" spans="1:7" ht="18" x14ac:dyDescent="0.25">
      <c r="A5" s="166"/>
      <c r="B5" s="105" t="str">
        <f>'2G'!C6</f>
        <v>ENERGETIKA LJUBLJANA d.o.o.</v>
      </c>
      <c r="C5" s="106"/>
      <c r="D5" s="165"/>
      <c r="E5" s="107"/>
      <c r="F5" s="107"/>
    </row>
    <row r="6" spans="1:7" s="172" customFormat="1" ht="15.75" x14ac:dyDescent="0.25">
      <c r="A6" s="167"/>
      <c r="B6" s="105" t="str">
        <f>'2G'!C7</f>
        <v>Verovškova 62</v>
      </c>
      <c r="C6" s="168"/>
      <c r="D6" s="169"/>
      <c r="E6" s="170"/>
      <c r="F6" s="171"/>
    </row>
    <row r="7" spans="1:7" s="172" customFormat="1" ht="15.75" x14ac:dyDescent="0.25">
      <c r="A7" s="167"/>
      <c r="B7" s="105"/>
      <c r="C7" s="168"/>
      <c r="D7" s="169"/>
      <c r="E7" s="170"/>
      <c r="F7" s="171"/>
    </row>
    <row r="8" spans="1:7" s="172" customFormat="1" ht="15.75" x14ac:dyDescent="0.25">
      <c r="A8" s="105"/>
      <c r="B8" s="105" t="str">
        <f>'2G'!C13</f>
        <v>SP-27162</v>
      </c>
      <c r="C8" s="468" t="str">
        <f>'2G'!E13</f>
        <v>PE63x5,8</v>
      </c>
      <c r="D8" s="468"/>
      <c r="E8" s="170"/>
      <c r="F8" s="171"/>
    </row>
    <row r="9" spans="1:7" s="32" customFormat="1" ht="76.5" x14ac:dyDescent="0.2">
      <c r="A9" s="173" t="s">
        <v>0</v>
      </c>
      <c r="B9" s="174" t="s">
        <v>8</v>
      </c>
      <c r="C9" s="175" t="s">
        <v>6</v>
      </c>
      <c r="D9" s="176" t="s">
        <v>7</v>
      </c>
      <c r="E9" s="177" t="s">
        <v>10</v>
      </c>
      <c r="F9" s="177" t="s">
        <v>11</v>
      </c>
    </row>
    <row r="10" spans="1:7" ht="15.75" x14ac:dyDescent="0.25">
      <c r="A10" s="108">
        <v>1</v>
      </c>
      <c r="B10" s="109"/>
      <c r="C10" s="110"/>
      <c r="D10" s="111"/>
      <c r="E10" s="112"/>
      <c r="F10" s="112"/>
    </row>
    <row r="11" spans="1:7" ht="15.75" x14ac:dyDescent="0.25">
      <c r="A11" s="114">
        <f>COUNT(A10+1)</f>
        <v>1</v>
      </c>
      <c r="B11" s="115" t="s">
        <v>378</v>
      </c>
      <c r="C11" s="116"/>
      <c r="D11" s="117"/>
      <c r="E11" s="118"/>
      <c r="F11" s="118"/>
    </row>
    <row r="12" spans="1:7" ht="25.5" x14ac:dyDescent="0.2">
      <c r="A12" s="114"/>
      <c r="B12" s="119" t="s">
        <v>379</v>
      </c>
      <c r="C12" s="120"/>
      <c r="D12" s="121"/>
      <c r="E12" s="122"/>
      <c r="F12" s="122"/>
    </row>
    <row r="13" spans="1:7" ht="14.25" x14ac:dyDescent="0.2">
      <c r="A13" s="114"/>
      <c r="B13" s="123" t="s">
        <v>380</v>
      </c>
      <c r="C13" s="45">
        <f>'2G'!F13</f>
        <v>53</v>
      </c>
      <c r="D13" s="124" t="s">
        <v>9</v>
      </c>
      <c r="E13" s="125"/>
      <c r="F13" s="126">
        <f>C13*E13</f>
        <v>0</v>
      </c>
    </row>
    <row r="14" spans="1:7" x14ac:dyDescent="0.2">
      <c r="A14" s="127"/>
      <c r="B14" s="128"/>
      <c r="C14" s="46"/>
      <c r="D14" s="129"/>
      <c r="E14" s="130"/>
      <c r="F14" s="130"/>
    </row>
    <row r="15" spans="1:7" x14ac:dyDescent="0.2">
      <c r="A15" s="131"/>
      <c r="B15" s="314"/>
      <c r="C15" s="72"/>
      <c r="D15" s="315"/>
      <c r="E15" s="316"/>
      <c r="F15" s="317"/>
    </row>
    <row r="16" spans="1:7" x14ac:dyDescent="0.2">
      <c r="A16" s="114">
        <f>COUNT($A$11:A13)+1</f>
        <v>2</v>
      </c>
      <c r="B16" s="304" t="s">
        <v>409</v>
      </c>
      <c r="C16" s="45"/>
      <c r="D16" s="309"/>
      <c r="E16" s="318"/>
      <c r="F16" s="310"/>
    </row>
    <row r="17" spans="1:6" ht="25.5" x14ac:dyDescent="0.2">
      <c r="A17" s="114"/>
      <c r="B17" s="145" t="s">
        <v>410</v>
      </c>
      <c r="C17" s="45"/>
      <c r="D17" s="309"/>
      <c r="E17" s="318"/>
      <c r="F17" s="310"/>
    </row>
    <row r="18" spans="1:6" x14ac:dyDescent="0.2">
      <c r="A18" s="114"/>
      <c r="B18" s="123" t="s">
        <v>481</v>
      </c>
      <c r="C18" s="45">
        <v>1</v>
      </c>
      <c r="D18" s="121" t="s">
        <v>1</v>
      </c>
      <c r="E18" s="125"/>
      <c r="F18" s="126">
        <f t="shared" ref="F18" si="0">C18*E18</f>
        <v>0</v>
      </c>
    </row>
    <row r="19" spans="1:6" x14ac:dyDescent="0.2">
      <c r="A19" s="127"/>
      <c r="B19" s="312"/>
      <c r="C19" s="46"/>
      <c r="D19" s="313"/>
      <c r="E19" s="130"/>
      <c r="F19" s="130"/>
    </row>
    <row r="20" spans="1:6" x14ac:dyDescent="0.2">
      <c r="A20" s="131"/>
      <c r="B20" s="34"/>
      <c r="C20" s="72"/>
      <c r="D20" s="138"/>
      <c r="E20" s="139"/>
      <c r="F20" s="139"/>
    </row>
    <row r="21" spans="1:6" x14ac:dyDescent="0.2">
      <c r="A21" s="135">
        <f>COUNT($A$11:A18)+1</f>
        <v>3</v>
      </c>
      <c r="B21" s="115" t="s">
        <v>478</v>
      </c>
      <c r="C21" s="45"/>
      <c r="D21" s="121"/>
      <c r="E21" s="122"/>
      <c r="F21" s="122"/>
    </row>
    <row r="22" spans="1:6" ht="102" x14ac:dyDescent="0.2">
      <c r="A22" s="114"/>
      <c r="B22" s="136" t="s">
        <v>401</v>
      </c>
      <c r="C22" s="45"/>
      <c r="D22" s="121"/>
      <c r="E22" s="122"/>
      <c r="F22" s="122"/>
    </row>
    <row r="23" spans="1:6" x14ac:dyDescent="0.2">
      <c r="A23" s="114"/>
      <c r="B23" s="78"/>
      <c r="C23" s="45">
        <v>1</v>
      </c>
      <c r="D23" s="121" t="s">
        <v>1</v>
      </c>
      <c r="E23" s="125"/>
      <c r="F23" s="126">
        <f>C23*E23</f>
        <v>0</v>
      </c>
    </row>
    <row r="24" spans="1:6" x14ac:dyDescent="0.2">
      <c r="A24" s="127"/>
      <c r="B24" s="141"/>
      <c r="C24" s="46"/>
      <c r="D24" s="137"/>
      <c r="E24" s="130"/>
      <c r="F24" s="130"/>
    </row>
    <row r="25" spans="1:6" x14ac:dyDescent="0.2">
      <c r="A25" s="358"/>
      <c r="B25" s="359"/>
      <c r="C25" s="72"/>
      <c r="D25" s="138"/>
      <c r="E25" s="139"/>
      <c r="F25" s="139"/>
    </row>
    <row r="26" spans="1:6" x14ac:dyDescent="0.2">
      <c r="A26" s="135">
        <f>COUNT($A$11:A25)+1</f>
        <v>4</v>
      </c>
      <c r="B26" s="115" t="s">
        <v>475</v>
      </c>
      <c r="C26" s="45"/>
      <c r="D26" s="121"/>
      <c r="E26" s="122"/>
      <c r="F26" s="122"/>
    </row>
    <row r="27" spans="1:6" x14ac:dyDescent="0.2">
      <c r="A27" s="114"/>
      <c r="B27" s="136" t="s">
        <v>476</v>
      </c>
      <c r="C27" s="45"/>
      <c r="D27" s="121"/>
      <c r="E27" s="122"/>
      <c r="F27" s="122"/>
    </row>
    <row r="28" spans="1:6" x14ac:dyDescent="0.2">
      <c r="A28" s="114"/>
      <c r="B28" s="123" t="s">
        <v>477</v>
      </c>
      <c r="C28" s="45">
        <v>2</v>
      </c>
      <c r="D28" s="121" t="s">
        <v>1</v>
      </c>
      <c r="E28" s="125"/>
      <c r="F28" s="126">
        <f t="shared" ref="F28" si="1">C28*E28</f>
        <v>0</v>
      </c>
    </row>
    <row r="29" spans="1:6" x14ac:dyDescent="0.2">
      <c r="A29" s="127"/>
      <c r="B29" s="128"/>
      <c r="C29" s="46"/>
      <c r="D29" s="137"/>
      <c r="E29" s="130"/>
      <c r="F29" s="130"/>
    </row>
    <row r="30" spans="1:6" x14ac:dyDescent="0.2">
      <c r="A30" s="135"/>
      <c r="B30" s="34"/>
      <c r="C30" s="72"/>
      <c r="D30" s="138"/>
      <c r="E30" s="139"/>
      <c r="F30" s="139"/>
    </row>
    <row r="31" spans="1:6" x14ac:dyDescent="0.2">
      <c r="A31" s="135">
        <f>COUNT($A$11:A30)+1</f>
        <v>5</v>
      </c>
      <c r="B31" s="115" t="s">
        <v>307</v>
      </c>
      <c r="C31" s="45"/>
      <c r="D31" s="121"/>
      <c r="E31" s="122"/>
      <c r="F31" s="122"/>
    </row>
    <row r="32" spans="1:6" ht="25.5" x14ac:dyDescent="0.2">
      <c r="A32" s="135"/>
      <c r="B32" s="136" t="s">
        <v>308</v>
      </c>
      <c r="C32" s="45"/>
      <c r="D32" s="121"/>
      <c r="E32" s="122"/>
      <c r="F32" s="122"/>
    </row>
    <row r="33" spans="1:6" x14ac:dyDescent="0.2">
      <c r="A33" s="114"/>
      <c r="B33" s="123" t="s">
        <v>391</v>
      </c>
      <c r="C33" s="45">
        <v>7</v>
      </c>
      <c r="D33" s="121" t="s">
        <v>1</v>
      </c>
      <c r="E33" s="125"/>
      <c r="F33" s="126">
        <f t="shared" ref="F33" si="2">C33*E33</f>
        <v>0</v>
      </c>
    </row>
    <row r="34" spans="1:6" x14ac:dyDescent="0.2">
      <c r="A34" s="140"/>
      <c r="B34" s="128"/>
      <c r="C34" s="46"/>
      <c r="D34" s="137"/>
      <c r="E34" s="130"/>
      <c r="F34" s="130"/>
    </row>
    <row r="35" spans="1:6" x14ac:dyDescent="0.2">
      <c r="A35" s="131"/>
      <c r="B35" s="132"/>
      <c r="C35" s="72"/>
      <c r="D35" s="138"/>
      <c r="E35" s="134"/>
      <c r="F35" s="134"/>
    </row>
    <row r="36" spans="1:6" x14ac:dyDescent="0.2">
      <c r="A36" s="135">
        <f>COUNT($A$11:A35)+1</f>
        <v>6</v>
      </c>
      <c r="B36" s="115" t="s">
        <v>397</v>
      </c>
      <c r="C36" s="45"/>
      <c r="D36" s="121"/>
      <c r="E36" s="122"/>
      <c r="F36" s="122"/>
    </row>
    <row r="37" spans="1:6" ht="25.5" x14ac:dyDescent="0.2">
      <c r="A37" s="114"/>
      <c r="B37" s="136" t="s">
        <v>398</v>
      </c>
      <c r="C37" s="45"/>
      <c r="D37" s="121"/>
      <c r="E37" s="122"/>
      <c r="F37" s="122"/>
    </row>
    <row r="38" spans="1:6" x14ac:dyDescent="0.2">
      <c r="A38" s="114"/>
      <c r="B38" s="78" t="s">
        <v>399</v>
      </c>
      <c r="C38" s="45">
        <v>1</v>
      </c>
      <c r="D38" s="121" t="s">
        <v>1</v>
      </c>
      <c r="E38" s="125"/>
      <c r="F38" s="126">
        <f>C38*E38</f>
        <v>0</v>
      </c>
    </row>
    <row r="39" spans="1:6" x14ac:dyDescent="0.2">
      <c r="A39" s="127"/>
      <c r="B39" s="141"/>
      <c r="C39" s="46"/>
      <c r="D39" s="137"/>
      <c r="E39" s="130"/>
      <c r="F39" s="130"/>
    </row>
    <row r="40" spans="1:6" x14ac:dyDescent="0.2">
      <c r="A40" s="131"/>
      <c r="B40" s="34"/>
      <c r="C40" s="72"/>
      <c r="D40" s="138"/>
      <c r="E40" s="134"/>
      <c r="F40" s="134"/>
    </row>
    <row r="41" spans="1:6" x14ac:dyDescent="0.2">
      <c r="A41" s="135">
        <f>COUNT($A$11:A36)+1</f>
        <v>7</v>
      </c>
      <c r="B41" s="115" t="s">
        <v>479</v>
      </c>
      <c r="C41" s="45"/>
      <c r="D41" s="360"/>
      <c r="E41" s="126"/>
      <c r="F41" s="361"/>
    </row>
    <row r="42" spans="1:6" ht="25.5" x14ac:dyDescent="0.2">
      <c r="A42" s="114"/>
      <c r="B42" s="119" t="s">
        <v>480</v>
      </c>
      <c r="C42" s="45"/>
      <c r="D42" s="121"/>
      <c r="E42" s="122"/>
      <c r="F42" s="122"/>
    </row>
    <row r="43" spans="1:6" ht="14.25" x14ac:dyDescent="0.2">
      <c r="A43" s="114"/>
      <c r="B43" s="123" t="s">
        <v>385</v>
      </c>
      <c r="C43" s="45">
        <v>3</v>
      </c>
      <c r="D43" s="124" t="s">
        <v>9</v>
      </c>
      <c r="E43" s="125"/>
      <c r="F43" s="126">
        <f>C43*E43</f>
        <v>0</v>
      </c>
    </row>
    <row r="44" spans="1:6" x14ac:dyDescent="0.2">
      <c r="A44" s="127"/>
      <c r="B44" s="128"/>
      <c r="C44" s="46"/>
      <c r="D44" s="129"/>
      <c r="E44" s="130"/>
      <c r="F44" s="130"/>
    </row>
    <row r="45" spans="1:6" s="1" customFormat="1" x14ac:dyDescent="0.2">
      <c r="A45" s="131"/>
      <c r="B45" s="34"/>
      <c r="C45" s="45"/>
      <c r="D45" s="138"/>
      <c r="E45" s="134"/>
      <c r="F45" s="134"/>
    </row>
    <row r="46" spans="1:6" x14ac:dyDescent="0.2">
      <c r="A46" s="135">
        <f>COUNT($A$11:A45)+1</f>
        <v>8</v>
      </c>
      <c r="B46" s="115" t="s">
        <v>313</v>
      </c>
      <c r="C46" s="45"/>
      <c r="D46" s="121"/>
      <c r="E46" s="122"/>
      <c r="F46" s="126"/>
    </row>
    <row r="47" spans="1:6" ht="25.5" x14ac:dyDescent="0.2">
      <c r="A47" s="135"/>
      <c r="B47" s="136" t="s">
        <v>314</v>
      </c>
      <c r="C47" s="45"/>
      <c r="D47" s="121"/>
      <c r="E47" s="122"/>
      <c r="F47" s="126"/>
    </row>
    <row r="48" spans="1:6" ht="14.25" x14ac:dyDescent="0.2">
      <c r="A48" s="135"/>
      <c r="B48" s="78"/>
      <c r="C48" s="45">
        <f>C13</f>
        <v>53</v>
      </c>
      <c r="D48" s="124" t="s">
        <v>9</v>
      </c>
      <c r="E48" s="125"/>
      <c r="F48" s="126">
        <f>C48*E48</f>
        <v>0</v>
      </c>
    </row>
    <row r="49" spans="1:6" x14ac:dyDescent="0.2">
      <c r="A49" s="140"/>
      <c r="B49" s="141"/>
      <c r="C49" s="142"/>
      <c r="D49" s="137"/>
      <c r="E49" s="270"/>
      <c r="F49" s="130"/>
    </row>
    <row r="50" spans="1:6" x14ac:dyDescent="0.2">
      <c r="A50" s="131"/>
      <c r="B50" s="34"/>
      <c r="C50" s="143"/>
      <c r="D50" s="138"/>
      <c r="E50" s="134"/>
      <c r="F50" s="134"/>
    </row>
    <row r="51" spans="1:6" x14ac:dyDescent="0.2">
      <c r="A51" s="135">
        <f>COUNT($A$11:A49)+1</f>
        <v>9</v>
      </c>
      <c r="B51" s="115" t="s">
        <v>317</v>
      </c>
      <c r="C51" s="120"/>
      <c r="D51" s="121"/>
      <c r="E51" s="126"/>
      <c r="F51" s="126"/>
    </row>
    <row r="52" spans="1:6" ht="25.5" x14ac:dyDescent="0.2">
      <c r="A52" s="114"/>
      <c r="B52" s="145" t="s">
        <v>318</v>
      </c>
      <c r="C52" s="120"/>
      <c r="D52" s="121"/>
      <c r="E52" s="122"/>
      <c r="F52" s="126"/>
    </row>
    <row r="53" spans="1:6" x14ac:dyDescent="0.2">
      <c r="A53" s="146"/>
      <c r="B53" s="78"/>
      <c r="C53" s="120"/>
      <c r="D53" s="144">
        <v>0.1</v>
      </c>
      <c r="E53" s="122"/>
      <c r="F53" s="126">
        <f>D53*(SUM(F13:F49))</f>
        <v>0</v>
      </c>
    </row>
    <row r="54" spans="1:6" x14ac:dyDescent="0.2">
      <c r="A54" s="147"/>
      <c r="B54" s="141"/>
      <c r="C54" s="142"/>
      <c r="D54" s="137"/>
      <c r="E54" s="130"/>
      <c r="F54" s="130"/>
    </row>
    <row r="55" spans="1:6" x14ac:dyDescent="0.2">
      <c r="A55" s="178"/>
      <c r="B55" s="179" t="s">
        <v>319</v>
      </c>
      <c r="C55" s="180"/>
      <c r="D55" s="181"/>
      <c r="E55" s="182" t="s">
        <v>13</v>
      </c>
      <c r="F55" s="183">
        <f>SUM(F11:F54)</f>
        <v>0</v>
      </c>
    </row>
    <row r="56" spans="1:6" x14ac:dyDescent="0.2">
      <c r="A56" s="184"/>
      <c r="C56" s="185"/>
    </row>
    <row r="58" spans="1:6" x14ac:dyDescent="0.2">
      <c r="A58" s="187"/>
    </row>
    <row r="59" spans="1:6" x14ac:dyDescent="0.2">
      <c r="A59" s="362"/>
    </row>
  </sheetData>
  <sheetProtection algorithmName="SHA-512" hashValue="dqpJjxJuO9cx3nqlKRg9VO+hxs25wj/4WMU7k5ceH42xyL6KBlagdt9oWby1OZumF0yiIMWMiUpjj7Zl5fEUcQ==" saltValue="My6F7En+PIkN8KJT8InB2w==" spinCount="100000" sheet="1" objects="1" scenarios="1"/>
  <mergeCells count="2">
    <mergeCell ref="A3:G3"/>
    <mergeCell ref="C8:D8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9" max="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view="pageBreakPreview" zoomScaleNormal="100" zoomScaleSheetLayoutView="100" workbookViewId="0">
      <selection activeCell="C10" sqref="C10:F10"/>
    </sheetView>
  </sheetViews>
  <sheetFormatPr defaultRowHeight="12.75" x14ac:dyDescent="0.2"/>
  <cols>
    <col min="1" max="1" width="6" style="188" bestFit="1" customWidth="1"/>
    <col min="2" max="2" width="52" style="32" customWidth="1"/>
    <col min="3" max="3" width="6.5703125" style="188" bestFit="1" customWidth="1"/>
    <col min="4" max="4" width="4.7109375" style="113" bestFit="1" customWidth="1"/>
    <col min="5" max="5" width="8.140625" style="186" bestFit="1" customWidth="1"/>
    <col min="6" max="6" width="10" style="186" bestFit="1" customWidth="1"/>
    <col min="7" max="16384" width="9.140625" style="113"/>
  </cols>
  <sheetData>
    <row r="1" spans="1:7" ht="18" x14ac:dyDescent="0.25">
      <c r="A1" s="164" t="s">
        <v>144</v>
      </c>
      <c r="B1" s="105" t="s">
        <v>5</v>
      </c>
      <c r="C1" s="106"/>
      <c r="D1" s="165"/>
      <c r="E1" s="107"/>
      <c r="F1" s="107"/>
    </row>
    <row r="2" spans="1:7" ht="18" x14ac:dyDescent="0.25">
      <c r="A2" s="164" t="s">
        <v>497</v>
      </c>
      <c r="B2" s="105" t="s">
        <v>27</v>
      </c>
      <c r="C2" s="106"/>
      <c r="D2" s="165"/>
      <c r="E2" s="107"/>
      <c r="F2" s="107"/>
    </row>
    <row r="3" spans="1:7" ht="15.75" x14ac:dyDescent="0.25">
      <c r="A3" s="401" t="str">
        <f>'2G'!A10</f>
        <v>C - PLINOVODNO OMREŽJE</v>
      </c>
      <c r="B3" s="402"/>
      <c r="C3" s="402"/>
      <c r="D3" s="402"/>
      <c r="E3" s="402"/>
      <c r="F3" s="402"/>
      <c r="G3" s="403"/>
    </row>
    <row r="4" spans="1:7" ht="18" x14ac:dyDescent="0.25">
      <c r="A4" s="164" t="s">
        <v>488</v>
      </c>
      <c r="B4" s="105" t="str">
        <f>'2G'!B13</f>
        <v xml:space="preserve">Bavdkova ulica </v>
      </c>
      <c r="C4" s="106"/>
      <c r="D4" s="165"/>
      <c r="E4" s="107"/>
      <c r="F4" s="107"/>
    </row>
    <row r="5" spans="1:7" ht="18" x14ac:dyDescent="0.25">
      <c r="A5" s="166"/>
      <c r="B5" s="105" t="str">
        <f>'2G'!C6</f>
        <v>ENERGETIKA LJUBLJANA d.o.o.</v>
      </c>
      <c r="C5" s="106"/>
      <c r="D5" s="165"/>
      <c r="E5" s="107"/>
      <c r="F5" s="107"/>
    </row>
    <row r="6" spans="1:7" s="172" customFormat="1" ht="15.75" x14ac:dyDescent="0.25">
      <c r="A6" s="167"/>
      <c r="B6" s="105" t="str">
        <f>'2G'!C7</f>
        <v>Verovškova 62</v>
      </c>
      <c r="C6" s="168"/>
      <c r="D6" s="169"/>
      <c r="E6" s="170"/>
      <c r="F6" s="171"/>
    </row>
    <row r="7" spans="1:7" s="172" customFormat="1" ht="15.75" x14ac:dyDescent="0.25">
      <c r="A7" s="167"/>
      <c r="B7" s="105"/>
      <c r="C7" s="168"/>
      <c r="D7" s="169"/>
      <c r="E7" s="170"/>
      <c r="F7" s="171"/>
    </row>
    <row r="8" spans="1:7" s="172" customFormat="1" ht="15.75" x14ac:dyDescent="0.25">
      <c r="A8" s="105"/>
      <c r="B8" s="105" t="str">
        <f>'2G'!C19</f>
        <v>P-14690</v>
      </c>
      <c r="C8" s="468" t="str">
        <f>'2G'!E13</f>
        <v>PE63x5,8</v>
      </c>
      <c r="D8" s="468"/>
      <c r="E8" s="170"/>
      <c r="F8" s="171"/>
    </row>
    <row r="9" spans="1:7" s="32" customFormat="1" ht="76.5" x14ac:dyDescent="0.2">
      <c r="A9" s="173" t="s">
        <v>0</v>
      </c>
      <c r="B9" s="174" t="s">
        <v>8</v>
      </c>
      <c r="C9" s="175" t="s">
        <v>6</v>
      </c>
      <c r="D9" s="176" t="s">
        <v>7</v>
      </c>
      <c r="E9" s="177" t="s">
        <v>10</v>
      </c>
      <c r="F9" s="177" t="s">
        <v>11</v>
      </c>
    </row>
    <row r="10" spans="1:7" ht="15.75" x14ac:dyDescent="0.25">
      <c r="A10" s="108">
        <v>1</v>
      </c>
      <c r="B10" s="109"/>
      <c r="C10" s="110"/>
      <c r="D10" s="111"/>
      <c r="E10" s="112"/>
      <c r="F10" s="112"/>
    </row>
    <row r="11" spans="1:7" ht="15.75" x14ac:dyDescent="0.25">
      <c r="A11" s="114">
        <f>COUNT(A10+1)</f>
        <v>1</v>
      </c>
      <c r="B11" s="115" t="s">
        <v>378</v>
      </c>
      <c r="C11" s="116"/>
      <c r="D11" s="117"/>
      <c r="E11" s="118"/>
      <c r="F11" s="118"/>
    </row>
    <row r="12" spans="1:7" ht="25.5" x14ac:dyDescent="0.2">
      <c r="A12" s="114"/>
      <c r="B12" s="119" t="s">
        <v>379</v>
      </c>
      <c r="C12" s="120"/>
      <c r="D12" s="121"/>
      <c r="E12" s="122"/>
      <c r="F12" s="122"/>
    </row>
    <row r="13" spans="1:7" ht="14.25" x14ac:dyDescent="0.2">
      <c r="A13" s="114"/>
      <c r="B13" s="123" t="s">
        <v>380</v>
      </c>
      <c r="C13" s="45">
        <v>38</v>
      </c>
      <c r="D13" s="124" t="s">
        <v>9</v>
      </c>
      <c r="E13" s="125"/>
      <c r="F13" s="126">
        <f>C13*E13</f>
        <v>0</v>
      </c>
    </row>
    <row r="14" spans="1:7" x14ac:dyDescent="0.2">
      <c r="A14" s="127"/>
      <c r="B14" s="128"/>
      <c r="C14" s="46"/>
      <c r="D14" s="129"/>
      <c r="E14" s="130"/>
      <c r="F14" s="130"/>
    </row>
    <row r="15" spans="1:7" x14ac:dyDescent="0.2">
      <c r="A15" s="131"/>
      <c r="B15" s="34"/>
      <c r="C15" s="72"/>
      <c r="D15" s="138"/>
      <c r="E15" s="139"/>
      <c r="F15" s="139"/>
    </row>
    <row r="16" spans="1:7" x14ac:dyDescent="0.2">
      <c r="A16" s="135">
        <f>COUNT($A$11:A15)+1</f>
        <v>2</v>
      </c>
      <c r="B16" s="115" t="s">
        <v>498</v>
      </c>
      <c r="C16" s="45"/>
      <c r="D16" s="121"/>
      <c r="E16" s="122"/>
      <c r="F16" s="122"/>
    </row>
    <row r="17" spans="1:6" x14ac:dyDescent="0.2">
      <c r="A17" s="114"/>
      <c r="B17" s="136" t="s">
        <v>499</v>
      </c>
      <c r="C17" s="45"/>
      <c r="D17" s="121"/>
      <c r="E17" s="122"/>
      <c r="F17" s="122"/>
    </row>
    <row r="18" spans="1:6" x14ac:dyDescent="0.2">
      <c r="A18" s="114"/>
      <c r="B18" s="123" t="s">
        <v>384</v>
      </c>
      <c r="C18" s="45">
        <v>2</v>
      </c>
      <c r="D18" s="121" t="s">
        <v>1</v>
      </c>
      <c r="E18" s="125"/>
      <c r="F18" s="126">
        <f t="shared" ref="F18" si="0">C18*E18</f>
        <v>0</v>
      </c>
    </row>
    <row r="19" spans="1:6" x14ac:dyDescent="0.2">
      <c r="A19" s="127"/>
      <c r="B19" s="128"/>
      <c r="C19" s="46"/>
      <c r="D19" s="137"/>
      <c r="E19" s="130"/>
      <c r="F19" s="130"/>
    </row>
    <row r="20" spans="1:6" x14ac:dyDescent="0.2">
      <c r="A20" s="135"/>
      <c r="B20" s="34"/>
      <c r="C20" s="72"/>
      <c r="D20" s="138"/>
      <c r="E20" s="139"/>
      <c r="F20" s="139"/>
    </row>
    <row r="21" spans="1:6" x14ac:dyDescent="0.2">
      <c r="A21" s="135">
        <f>COUNT($A$11:A20)+1</f>
        <v>3</v>
      </c>
      <c r="B21" s="115" t="s">
        <v>307</v>
      </c>
      <c r="C21" s="45"/>
      <c r="D21" s="121"/>
      <c r="E21" s="122"/>
      <c r="F21" s="122"/>
    </row>
    <row r="22" spans="1:6" ht="25.5" x14ac:dyDescent="0.2">
      <c r="A22" s="135"/>
      <c r="B22" s="136" t="s">
        <v>308</v>
      </c>
      <c r="C22" s="45"/>
      <c r="D22" s="121"/>
      <c r="E22" s="122"/>
      <c r="F22" s="122"/>
    </row>
    <row r="23" spans="1:6" x14ac:dyDescent="0.2">
      <c r="A23" s="114"/>
      <c r="B23" s="123" t="s">
        <v>391</v>
      </c>
      <c r="C23" s="45">
        <v>5</v>
      </c>
      <c r="D23" s="121" t="s">
        <v>1</v>
      </c>
      <c r="E23" s="125"/>
      <c r="F23" s="126">
        <f t="shared" ref="F23" si="1">C23*E23</f>
        <v>0</v>
      </c>
    </row>
    <row r="24" spans="1:6" x14ac:dyDescent="0.2">
      <c r="A24" s="140"/>
      <c r="B24" s="128"/>
      <c r="C24" s="46"/>
      <c r="D24" s="137"/>
      <c r="E24" s="130"/>
      <c r="F24" s="130"/>
    </row>
    <row r="25" spans="1:6" x14ac:dyDescent="0.2">
      <c r="A25" s="131"/>
      <c r="B25" s="132"/>
      <c r="C25" s="72"/>
      <c r="D25" s="138"/>
      <c r="E25" s="134"/>
      <c r="F25" s="134"/>
    </row>
    <row r="26" spans="1:6" x14ac:dyDescent="0.2">
      <c r="A26" s="135">
        <f>COUNT($A$11:A25)+1</f>
        <v>4</v>
      </c>
      <c r="B26" s="115" t="s">
        <v>395</v>
      </c>
      <c r="C26" s="45"/>
      <c r="D26" s="121"/>
      <c r="E26" s="122"/>
      <c r="F26" s="122"/>
    </row>
    <row r="27" spans="1:6" ht="38.25" x14ac:dyDescent="0.2">
      <c r="A27" s="114"/>
      <c r="B27" s="136" t="s">
        <v>396</v>
      </c>
      <c r="C27" s="45"/>
      <c r="D27" s="121"/>
      <c r="E27" s="122"/>
      <c r="F27" s="122"/>
    </row>
    <row r="28" spans="1:6" x14ac:dyDescent="0.2">
      <c r="A28" s="114"/>
      <c r="B28" s="123" t="s">
        <v>384</v>
      </c>
      <c r="C28" s="45">
        <v>1</v>
      </c>
      <c r="D28" s="121" t="s">
        <v>1</v>
      </c>
      <c r="E28" s="125"/>
      <c r="F28" s="126">
        <f>C28*E28</f>
        <v>0</v>
      </c>
    </row>
    <row r="29" spans="1:6" x14ac:dyDescent="0.2">
      <c r="A29" s="127"/>
      <c r="B29" s="128"/>
      <c r="C29" s="46"/>
      <c r="D29" s="137"/>
      <c r="E29" s="130"/>
      <c r="F29" s="130"/>
    </row>
    <row r="30" spans="1:6" x14ac:dyDescent="0.2">
      <c r="A30" s="131"/>
      <c r="B30" s="132"/>
      <c r="C30" s="72"/>
      <c r="D30" s="138"/>
      <c r="E30" s="134"/>
      <c r="F30" s="134"/>
    </row>
    <row r="31" spans="1:6" x14ac:dyDescent="0.2">
      <c r="A31" s="135">
        <f>COUNT($A$11:A30)+1</f>
        <v>5</v>
      </c>
      <c r="B31" s="115" t="s">
        <v>397</v>
      </c>
      <c r="C31" s="45"/>
      <c r="D31" s="121"/>
      <c r="E31" s="122"/>
      <c r="F31" s="122"/>
    </row>
    <row r="32" spans="1:6" ht="25.5" x14ac:dyDescent="0.2">
      <c r="A32" s="114"/>
      <c r="B32" s="136" t="s">
        <v>398</v>
      </c>
      <c r="C32" s="45"/>
      <c r="D32" s="121"/>
      <c r="E32" s="122"/>
      <c r="F32" s="122"/>
    </row>
    <row r="33" spans="1:6" x14ac:dyDescent="0.2">
      <c r="A33" s="114"/>
      <c r="B33" s="78" t="s">
        <v>399</v>
      </c>
      <c r="C33" s="45">
        <v>1</v>
      </c>
      <c r="D33" s="121" t="s">
        <v>1</v>
      </c>
      <c r="E33" s="125"/>
      <c r="F33" s="126">
        <f>C33*E33</f>
        <v>0</v>
      </c>
    </row>
    <row r="34" spans="1:6" x14ac:dyDescent="0.2">
      <c r="A34" s="127"/>
      <c r="B34" s="141"/>
      <c r="C34" s="46"/>
      <c r="D34" s="137"/>
      <c r="E34" s="130"/>
      <c r="F34" s="130"/>
    </row>
    <row r="35" spans="1:6" x14ac:dyDescent="0.2">
      <c r="A35" s="131"/>
      <c r="B35" s="34"/>
      <c r="C35" s="72"/>
      <c r="D35" s="138"/>
      <c r="E35" s="134"/>
      <c r="F35" s="134"/>
    </row>
    <row r="36" spans="1:6" x14ac:dyDescent="0.2">
      <c r="A36" s="135">
        <f>COUNT($A$11:A31)+1</f>
        <v>6</v>
      </c>
      <c r="B36" s="115" t="s">
        <v>479</v>
      </c>
      <c r="C36" s="45"/>
      <c r="D36" s="360"/>
      <c r="E36" s="126"/>
      <c r="F36" s="361"/>
    </row>
    <row r="37" spans="1:6" ht="25.5" x14ac:dyDescent="0.2">
      <c r="A37" s="114"/>
      <c r="B37" s="119" t="s">
        <v>480</v>
      </c>
      <c r="C37" s="45"/>
      <c r="D37" s="121"/>
      <c r="E37" s="122"/>
      <c r="F37" s="122"/>
    </row>
    <row r="38" spans="1:6" ht="14.25" x14ac:dyDescent="0.2">
      <c r="A38" s="114"/>
      <c r="B38" s="123" t="s">
        <v>385</v>
      </c>
      <c r="C38" s="45">
        <v>2</v>
      </c>
      <c r="D38" s="124" t="s">
        <v>9</v>
      </c>
      <c r="E38" s="125"/>
      <c r="F38" s="126">
        <f>C38*E38</f>
        <v>0</v>
      </c>
    </row>
    <row r="39" spans="1:6" x14ac:dyDescent="0.2">
      <c r="A39" s="127"/>
      <c r="B39" s="128"/>
      <c r="C39" s="46"/>
      <c r="D39" s="129"/>
      <c r="E39" s="130"/>
      <c r="F39" s="130"/>
    </row>
    <row r="40" spans="1:6" s="1" customFormat="1" x14ac:dyDescent="0.2">
      <c r="A40" s="131"/>
      <c r="B40" s="314"/>
      <c r="C40" s="72"/>
      <c r="D40" s="315"/>
      <c r="E40" s="363"/>
      <c r="F40" s="363"/>
    </row>
    <row r="41" spans="1:6" x14ac:dyDescent="0.2">
      <c r="A41" s="114">
        <f>COUNT($A$11:A40)+1</f>
        <v>7</v>
      </c>
      <c r="B41" s="304" t="s">
        <v>500</v>
      </c>
      <c r="C41" s="45"/>
      <c r="D41" s="309"/>
      <c r="E41" s="205"/>
      <c r="F41" s="205"/>
    </row>
    <row r="42" spans="1:6" ht="153" x14ac:dyDescent="0.2">
      <c r="A42" s="114"/>
      <c r="B42" s="327" t="s">
        <v>501</v>
      </c>
      <c r="C42" s="45"/>
      <c r="D42" s="309"/>
      <c r="E42" s="205"/>
      <c r="F42" s="205"/>
    </row>
    <row r="43" spans="1:6" x14ac:dyDescent="0.2">
      <c r="A43" s="114"/>
      <c r="B43" s="311" t="s">
        <v>83</v>
      </c>
      <c r="C43" s="45">
        <v>1</v>
      </c>
      <c r="D43" s="309" t="s">
        <v>1</v>
      </c>
      <c r="E43" s="125"/>
      <c r="F43" s="126">
        <f>C43*E43</f>
        <v>0</v>
      </c>
    </row>
    <row r="44" spans="1:6" x14ac:dyDescent="0.2">
      <c r="A44" s="127"/>
      <c r="B44" s="312"/>
      <c r="C44" s="46"/>
      <c r="D44" s="313"/>
      <c r="E44" s="130"/>
      <c r="F44" s="130"/>
    </row>
    <row r="45" spans="1:6" x14ac:dyDescent="0.2">
      <c r="A45" s="131"/>
      <c r="B45" s="34"/>
      <c r="C45" s="45"/>
      <c r="D45" s="138"/>
      <c r="E45" s="134"/>
      <c r="F45" s="134"/>
    </row>
    <row r="46" spans="1:6" x14ac:dyDescent="0.2">
      <c r="A46" s="135">
        <f>COUNT($A$11:A45)+1</f>
        <v>8</v>
      </c>
      <c r="B46" s="115" t="s">
        <v>313</v>
      </c>
      <c r="C46" s="45"/>
      <c r="D46" s="121"/>
      <c r="E46" s="122"/>
      <c r="F46" s="126"/>
    </row>
    <row r="47" spans="1:6" ht="25.5" x14ac:dyDescent="0.2">
      <c r="A47" s="135"/>
      <c r="B47" s="136" t="s">
        <v>314</v>
      </c>
      <c r="C47" s="45"/>
      <c r="D47" s="121"/>
      <c r="E47" s="122"/>
      <c r="F47" s="126"/>
    </row>
    <row r="48" spans="1:6" ht="14.25" x14ac:dyDescent="0.2">
      <c r="A48" s="135"/>
      <c r="B48" s="78"/>
      <c r="C48" s="45">
        <f>C13</f>
        <v>38</v>
      </c>
      <c r="D48" s="124" t="s">
        <v>9</v>
      </c>
      <c r="E48" s="125"/>
      <c r="F48" s="126">
        <f>C48*E48</f>
        <v>0</v>
      </c>
    </row>
    <row r="49" spans="1:6" x14ac:dyDescent="0.2">
      <c r="A49" s="140"/>
      <c r="B49" s="141"/>
      <c r="C49" s="142"/>
      <c r="D49" s="137"/>
      <c r="E49" s="270"/>
      <c r="F49" s="130"/>
    </row>
    <row r="50" spans="1:6" x14ac:dyDescent="0.2">
      <c r="A50" s="131"/>
      <c r="B50" s="34"/>
      <c r="C50" s="143"/>
      <c r="D50" s="138"/>
      <c r="E50" s="134"/>
      <c r="F50" s="134"/>
    </row>
    <row r="51" spans="1:6" x14ac:dyDescent="0.2">
      <c r="A51" s="135">
        <f>COUNT($A$11:A49)+1</f>
        <v>9</v>
      </c>
      <c r="B51" s="115" t="s">
        <v>317</v>
      </c>
      <c r="C51" s="120"/>
      <c r="D51" s="121"/>
      <c r="E51" s="126"/>
      <c r="F51" s="126"/>
    </row>
    <row r="52" spans="1:6" ht="25.5" x14ac:dyDescent="0.2">
      <c r="A52" s="114"/>
      <c r="B52" s="145" t="s">
        <v>318</v>
      </c>
      <c r="C52" s="120"/>
      <c r="D52" s="121"/>
      <c r="E52" s="122"/>
      <c r="F52" s="126"/>
    </row>
    <row r="53" spans="1:6" x14ac:dyDescent="0.2">
      <c r="A53" s="146"/>
      <c r="B53" s="78"/>
      <c r="C53" s="120"/>
      <c r="D53" s="144">
        <v>0.1</v>
      </c>
      <c r="E53" s="122"/>
      <c r="F53" s="126">
        <f>D53*(SUM(F13:F49))</f>
        <v>0</v>
      </c>
    </row>
    <row r="54" spans="1:6" x14ac:dyDescent="0.2">
      <c r="A54" s="147"/>
      <c r="B54" s="141"/>
      <c r="C54" s="142"/>
      <c r="D54" s="137"/>
      <c r="E54" s="130"/>
      <c r="F54" s="130"/>
    </row>
    <row r="55" spans="1:6" x14ac:dyDescent="0.2">
      <c r="A55" s="178"/>
      <c r="B55" s="179" t="s">
        <v>319</v>
      </c>
      <c r="C55" s="180"/>
      <c r="D55" s="181"/>
      <c r="E55" s="182" t="s">
        <v>13</v>
      </c>
      <c r="F55" s="183">
        <f>SUM(F11:F54)</f>
        <v>0</v>
      </c>
    </row>
    <row r="56" spans="1:6" x14ac:dyDescent="0.2">
      <c r="A56" s="184"/>
      <c r="C56" s="185"/>
    </row>
    <row r="58" spans="1:6" x14ac:dyDescent="0.2">
      <c r="A58" s="187"/>
    </row>
    <row r="59" spans="1:6" x14ac:dyDescent="0.2">
      <c r="A59" s="362"/>
    </row>
  </sheetData>
  <sheetProtection algorithmName="SHA-512" hashValue="PIiNCIUpBppKNXIZDHD4qBaLmjAWyv9mkugP+EX2o39tUq2lKeUCFPrdk1sO/DHsFWWwc346Q+A4a/fkIQq+Ug==" saltValue="ZpGjdLaxcA9asdesBiocIg==" spinCount="100000" sheet="1" objects="1" scenarios="1"/>
  <mergeCells count="2">
    <mergeCell ref="A3:G3"/>
    <mergeCell ref="C8:D8"/>
  </mergeCells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3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5"/>
  <sheetViews>
    <sheetView view="pageBreakPreview" topLeftCell="A40" zoomScale="130" zoomScaleNormal="13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148</v>
      </c>
      <c r="B3" s="49" t="s">
        <v>134</v>
      </c>
      <c r="C3" s="28"/>
      <c r="D3" s="29"/>
    </row>
    <row r="4" spans="1:6" x14ac:dyDescent="0.2">
      <c r="A4" s="27"/>
      <c r="B4" s="49" t="s">
        <v>108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18.75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56</v>
      </c>
      <c r="C11" s="45">
        <v>14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59</v>
      </c>
      <c r="C19" s="45">
        <v>4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104" customFormat="1" x14ac:dyDescent="0.2">
      <c r="A21" s="55"/>
      <c r="B21" s="39"/>
      <c r="C21" s="45"/>
      <c r="D21" s="22"/>
      <c r="E21" s="36"/>
      <c r="F21" s="36"/>
    </row>
    <row r="22" spans="1:6" s="104" customFormat="1" x14ac:dyDescent="0.2">
      <c r="A22" s="55">
        <v>3</v>
      </c>
      <c r="B22" s="38" t="s">
        <v>43</v>
      </c>
      <c r="C22" s="37"/>
      <c r="D22" s="22"/>
      <c r="E22" s="36"/>
      <c r="F22" s="36"/>
    </row>
    <row r="23" spans="1:6" s="104" customFormat="1" ht="63.75" x14ac:dyDescent="0.2">
      <c r="A23" s="55"/>
      <c r="B23" s="58" t="s">
        <v>60</v>
      </c>
      <c r="C23" s="37"/>
      <c r="D23" s="22"/>
      <c r="E23" s="36"/>
      <c r="F23" s="36"/>
    </row>
    <row r="24" spans="1:6" s="104" customFormat="1" x14ac:dyDescent="0.2">
      <c r="A24" s="211"/>
      <c r="B24" s="229" t="s">
        <v>54</v>
      </c>
      <c r="C24" s="217"/>
      <c r="D24" s="217"/>
      <c r="E24" s="219"/>
      <c r="F24" s="219"/>
    </row>
    <row r="25" spans="1:6" s="104" customFormat="1" x14ac:dyDescent="0.2">
      <c r="A25" s="211"/>
      <c r="B25" s="216" t="s">
        <v>41</v>
      </c>
      <c r="C25" s="217"/>
      <c r="D25" s="217"/>
      <c r="E25" s="219"/>
      <c r="F25" s="219"/>
    </row>
    <row r="26" spans="1:6" s="104" customFormat="1" x14ac:dyDescent="0.2">
      <c r="A26" s="211"/>
      <c r="B26" s="229" t="s">
        <v>39</v>
      </c>
      <c r="C26" s="217"/>
      <c r="D26" s="217"/>
      <c r="E26" s="219"/>
      <c r="F26" s="219"/>
    </row>
    <row r="27" spans="1:6" s="104" customFormat="1" x14ac:dyDescent="0.2">
      <c r="A27" s="55"/>
      <c r="B27" s="39" t="s">
        <v>63</v>
      </c>
      <c r="C27" s="45">
        <v>2</v>
      </c>
      <c r="D27" s="22" t="s">
        <v>1</v>
      </c>
      <c r="E27" s="44"/>
      <c r="F27" s="219">
        <f>C27*E27</f>
        <v>0</v>
      </c>
    </row>
    <row r="28" spans="1:6" s="104" customFormat="1" x14ac:dyDescent="0.2">
      <c r="A28" s="56"/>
      <c r="B28" s="51"/>
      <c r="C28" s="46"/>
      <c r="D28" s="47"/>
      <c r="E28" s="48"/>
      <c r="F28" s="48"/>
    </row>
    <row r="29" spans="1:6" s="104" customFormat="1" x14ac:dyDescent="0.2">
      <c r="A29" s="55"/>
      <c r="B29" s="39"/>
      <c r="C29" s="45"/>
      <c r="D29" s="22"/>
      <c r="E29" s="36"/>
      <c r="F29" s="36"/>
    </row>
    <row r="30" spans="1:6" s="104" customFormat="1" x14ac:dyDescent="0.2">
      <c r="A30" s="55">
        <f>COUNT($A$6:A29)+1</f>
        <v>4</v>
      </c>
      <c r="B30" s="229" t="s">
        <v>119</v>
      </c>
      <c r="C30" s="239"/>
      <c r="D30" s="217"/>
      <c r="E30" s="219"/>
      <c r="F30" s="219"/>
    </row>
    <row r="31" spans="1:6" s="104" customFormat="1" ht="51" x14ac:dyDescent="0.2">
      <c r="B31" s="216" t="s">
        <v>120</v>
      </c>
      <c r="C31" s="239"/>
      <c r="D31" s="217"/>
      <c r="E31" s="219"/>
      <c r="F31" s="219"/>
    </row>
    <row r="32" spans="1:6" s="104" customFormat="1" ht="25.5" x14ac:dyDescent="0.2">
      <c r="B32" s="216" t="s">
        <v>121</v>
      </c>
      <c r="C32" s="239"/>
      <c r="D32" s="217"/>
      <c r="E32" s="219"/>
      <c r="F32" s="219"/>
    </row>
    <row r="33" spans="1:6" s="104" customFormat="1" x14ac:dyDescent="0.2">
      <c r="A33" s="228"/>
      <c r="B33" s="229" t="s">
        <v>39</v>
      </c>
      <c r="C33" s="239"/>
      <c r="D33" s="217"/>
      <c r="E33" s="219"/>
      <c r="F33" s="219"/>
    </row>
    <row r="34" spans="1:6" s="104" customFormat="1" x14ac:dyDescent="0.2">
      <c r="A34" s="211"/>
      <c r="B34" s="216" t="s">
        <v>122</v>
      </c>
      <c r="C34" s="45">
        <v>2</v>
      </c>
      <c r="D34" s="217" t="s">
        <v>1</v>
      </c>
      <c r="E34" s="44"/>
      <c r="F34" s="219">
        <f>C34*E34</f>
        <v>0</v>
      </c>
    </row>
    <row r="35" spans="1:6" s="240" customFormat="1" x14ac:dyDescent="0.2">
      <c r="A35" s="56"/>
      <c r="B35" s="51"/>
      <c r="C35" s="46"/>
      <c r="D35" s="47"/>
      <c r="E35" s="48"/>
      <c r="F35" s="48"/>
    </row>
    <row r="36" spans="1:6" s="240" customFormat="1" x14ac:dyDescent="0.2">
      <c r="A36" s="55"/>
      <c r="B36" s="39"/>
      <c r="C36" s="45"/>
      <c r="D36" s="22"/>
      <c r="E36" s="36"/>
      <c r="F36" s="36"/>
    </row>
    <row r="37" spans="1:6" s="104" customFormat="1" x14ac:dyDescent="0.2">
      <c r="A37" s="55">
        <f>COUNT($A$6:A35)+1</f>
        <v>5</v>
      </c>
      <c r="B37" s="38" t="s">
        <v>52</v>
      </c>
      <c r="C37" s="37"/>
      <c r="D37" s="22"/>
      <c r="E37" s="36"/>
      <c r="F37" s="36"/>
    </row>
    <row r="38" spans="1:6" s="104" customFormat="1" ht="76.5" x14ac:dyDescent="0.2">
      <c r="A38" s="55"/>
      <c r="B38" s="58" t="s">
        <v>69</v>
      </c>
      <c r="C38" s="37"/>
      <c r="D38" s="22"/>
      <c r="E38" s="36"/>
      <c r="F38" s="36"/>
    </row>
    <row r="39" spans="1:6" s="104" customFormat="1" x14ac:dyDescent="0.2">
      <c r="A39" s="228"/>
      <c r="B39" s="229" t="s">
        <v>39</v>
      </c>
      <c r="C39" s="217"/>
      <c r="D39" s="217"/>
      <c r="E39" s="219"/>
      <c r="F39" s="219"/>
    </row>
    <row r="40" spans="1:6" s="104" customFormat="1" x14ac:dyDescent="0.2">
      <c r="A40" s="55"/>
      <c r="B40" s="39" t="s">
        <v>67</v>
      </c>
      <c r="C40" s="45">
        <v>8</v>
      </c>
      <c r="D40" s="22" t="s">
        <v>1</v>
      </c>
      <c r="E40" s="44"/>
      <c r="F40" s="36">
        <f t="shared" ref="F40" si="2">C40*E40</f>
        <v>0</v>
      </c>
    </row>
    <row r="41" spans="1:6" s="104" customFormat="1" x14ac:dyDescent="0.2">
      <c r="A41" s="56"/>
      <c r="B41" s="51"/>
      <c r="C41" s="46"/>
      <c r="D41" s="47"/>
      <c r="E41" s="48"/>
      <c r="F41" s="48"/>
    </row>
    <row r="42" spans="1:6" s="104" customFormat="1" x14ac:dyDescent="0.2">
      <c r="A42" s="54"/>
      <c r="B42" s="50"/>
      <c r="C42" s="33"/>
      <c r="D42" s="34"/>
      <c r="E42" s="35"/>
      <c r="F42" s="33"/>
    </row>
    <row r="43" spans="1:6" s="104" customFormat="1" x14ac:dyDescent="0.2">
      <c r="A43" s="55">
        <f>COUNT($A$6:A42)+1</f>
        <v>6</v>
      </c>
      <c r="B43" s="38" t="s">
        <v>70</v>
      </c>
      <c r="C43" s="37"/>
      <c r="D43" s="22"/>
      <c r="E43" s="36"/>
      <c r="F43" s="36"/>
    </row>
    <row r="44" spans="1:6" s="104" customFormat="1" ht="38.25" x14ac:dyDescent="0.2">
      <c r="A44" s="55"/>
      <c r="B44" s="58" t="s">
        <v>71</v>
      </c>
      <c r="C44" s="37"/>
      <c r="D44" s="22"/>
      <c r="E44" s="36"/>
      <c r="F44" s="36"/>
    </row>
    <row r="45" spans="1:6" s="104" customFormat="1" x14ac:dyDescent="0.2">
      <c r="A45" s="228"/>
      <c r="B45" s="229" t="s">
        <v>39</v>
      </c>
      <c r="C45" s="217"/>
      <c r="D45" s="217"/>
      <c r="E45" s="219"/>
      <c r="F45" s="219"/>
    </row>
    <row r="46" spans="1:6" s="104" customFormat="1" ht="14.25" x14ac:dyDescent="0.2">
      <c r="A46" s="55"/>
      <c r="B46" s="39" t="s">
        <v>72</v>
      </c>
      <c r="C46" s="45">
        <v>11</v>
      </c>
      <c r="D46" s="22" t="s">
        <v>14</v>
      </c>
      <c r="E46" s="44"/>
      <c r="F46" s="36">
        <f>C46*E46</f>
        <v>0</v>
      </c>
    </row>
    <row r="47" spans="1:6" s="104" customFormat="1" ht="13.5" customHeight="1" x14ac:dyDescent="0.2">
      <c r="A47" s="56"/>
      <c r="B47" s="51"/>
      <c r="C47" s="46"/>
      <c r="D47" s="47"/>
      <c r="E47" s="48"/>
      <c r="F47" s="48"/>
    </row>
    <row r="48" spans="1:6" s="104" customFormat="1" x14ac:dyDescent="0.2">
      <c r="A48" s="54"/>
      <c r="B48" s="50"/>
      <c r="C48" s="33"/>
      <c r="D48" s="34"/>
      <c r="E48" s="35"/>
      <c r="F48" s="33"/>
    </row>
    <row r="49" spans="1:6" s="104" customFormat="1" x14ac:dyDescent="0.2">
      <c r="A49" s="55">
        <f>COUNT($A$5:A48)+1</f>
        <v>7</v>
      </c>
      <c r="B49" s="38" t="s">
        <v>82</v>
      </c>
      <c r="C49" s="37"/>
      <c r="D49" s="22"/>
      <c r="E49" s="36"/>
      <c r="F49" s="36"/>
    </row>
    <row r="50" spans="1:6" s="104" customFormat="1" ht="38.25" x14ac:dyDescent="0.2">
      <c r="A50" s="55"/>
      <c r="B50" s="58" t="s">
        <v>170</v>
      </c>
      <c r="C50" s="37"/>
      <c r="D50" s="22"/>
      <c r="E50" s="36"/>
      <c r="F50" s="36"/>
    </row>
    <row r="51" spans="1:6" s="104" customFormat="1" x14ac:dyDescent="0.2">
      <c r="A51" s="55"/>
      <c r="B51" s="39" t="s">
        <v>169</v>
      </c>
      <c r="C51" s="45">
        <v>8</v>
      </c>
      <c r="D51" s="22" t="s">
        <v>16</v>
      </c>
      <c r="E51" s="44"/>
      <c r="F51" s="36">
        <f>C51*E51</f>
        <v>0</v>
      </c>
    </row>
    <row r="52" spans="1:6" s="104" customFormat="1" x14ac:dyDescent="0.2">
      <c r="A52" s="56"/>
      <c r="B52" s="51"/>
      <c r="C52" s="46"/>
      <c r="D52" s="47"/>
      <c r="E52" s="48"/>
      <c r="F52" s="48"/>
    </row>
    <row r="53" spans="1:6" s="104" customFormat="1" x14ac:dyDescent="0.2">
      <c r="A53" s="54"/>
      <c r="B53" s="50"/>
      <c r="C53" s="33"/>
      <c r="D53" s="34"/>
      <c r="E53" s="35"/>
      <c r="F53" s="33"/>
    </row>
    <row r="54" spans="1:6" s="104" customFormat="1" x14ac:dyDescent="0.2">
      <c r="A54" s="55">
        <f>COUNT($A$6:A53)+1</f>
        <v>8</v>
      </c>
      <c r="B54" s="38" t="s">
        <v>98</v>
      </c>
      <c r="C54" s="37"/>
      <c r="D54" s="22"/>
      <c r="E54" s="36"/>
      <c r="F54" s="36"/>
    </row>
    <row r="55" spans="1:6" s="104" customFormat="1" x14ac:dyDescent="0.2">
      <c r="A55" s="55"/>
      <c r="B55" s="39" t="s">
        <v>111</v>
      </c>
      <c r="C55" s="45"/>
      <c r="D55" s="22"/>
      <c r="E55" s="36"/>
      <c r="F55" s="36"/>
    </row>
    <row r="56" spans="1:6" s="104" customFormat="1" x14ac:dyDescent="0.2">
      <c r="A56" s="55"/>
      <c r="B56" s="39" t="s">
        <v>83</v>
      </c>
      <c r="C56" s="45">
        <v>4</v>
      </c>
      <c r="D56" s="22" t="s">
        <v>1</v>
      </c>
      <c r="E56" s="44"/>
      <c r="F56" s="36">
        <f t="shared" ref="F56" si="3">C56*E56</f>
        <v>0</v>
      </c>
    </row>
    <row r="57" spans="1:6" s="104" customFormat="1" x14ac:dyDescent="0.2">
      <c r="A57" s="56"/>
      <c r="B57" s="51"/>
      <c r="C57" s="46"/>
      <c r="D57" s="47"/>
      <c r="E57" s="48"/>
      <c r="F57" s="48"/>
    </row>
    <row r="58" spans="1:6" s="236" customFormat="1" x14ac:dyDescent="0.2">
      <c r="A58" s="55"/>
      <c r="B58" s="39"/>
      <c r="C58" s="45"/>
      <c r="D58" s="22"/>
      <c r="E58" s="36"/>
      <c r="F58" s="36"/>
    </row>
    <row r="59" spans="1:6" s="104" customFormat="1" x14ac:dyDescent="0.2">
      <c r="A59" s="55">
        <f>COUNT($A$6:A57)+1</f>
        <v>9</v>
      </c>
      <c r="B59" s="38" t="s">
        <v>17</v>
      </c>
      <c r="C59" s="37"/>
      <c r="D59" s="22"/>
      <c r="E59" s="36"/>
      <c r="F59" s="36"/>
    </row>
    <row r="60" spans="1:6" s="104" customFormat="1" ht="38.25" x14ac:dyDescent="0.2">
      <c r="A60" s="55"/>
      <c r="B60" s="39" t="s">
        <v>105</v>
      </c>
      <c r="C60" s="45"/>
      <c r="D60" s="22"/>
      <c r="E60" s="36"/>
      <c r="F60" s="36"/>
    </row>
    <row r="61" spans="1:6" s="104" customFormat="1" x14ac:dyDescent="0.2">
      <c r="B61" s="220"/>
      <c r="C61" s="217"/>
      <c r="D61" s="221">
        <v>0.1</v>
      </c>
      <c r="E61" s="219"/>
      <c r="F61" s="222">
        <f>SUM(F11:F57)*D61</f>
        <v>0</v>
      </c>
    </row>
    <row r="62" spans="1:6" s="104" customFormat="1" x14ac:dyDescent="0.2">
      <c r="A62" s="223"/>
      <c r="B62" s="224"/>
      <c r="C62" s="225"/>
      <c r="D62" s="226"/>
      <c r="E62" s="227"/>
      <c r="F62" s="227"/>
    </row>
    <row r="63" spans="1:6" s="104" customFormat="1" x14ac:dyDescent="0.2">
      <c r="A63" s="40"/>
      <c r="B63" s="52" t="s">
        <v>106</v>
      </c>
      <c r="C63" s="41"/>
      <c r="D63" s="42"/>
      <c r="E63" s="43" t="s">
        <v>13</v>
      </c>
      <c r="F63" s="43">
        <f>SUM(F11:F62)</f>
        <v>0</v>
      </c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20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topLeftCell="A5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6.85546875" style="28" customWidth="1"/>
    <col min="2" max="2" width="48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12.710937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198</v>
      </c>
      <c r="B3" s="49" t="s">
        <v>178</v>
      </c>
      <c r="C3" s="82"/>
      <c r="D3" s="82"/>
      <c r="E3" s="82"/>
      <c r="F3" s="82"/>
    </row>
    <row r="4" spans="1:6" x14ac:dyDescent="0.2">
      <c r="A4" s="27"/>
      <c r="B4" s="49" t="s">
        <v>175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18.75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20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58</v>
      </c>
      <c r="C19" s="45">
        <v>2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240" customFormat="1" x14ac:dyDescent="0.2">
      <c r="A21" s="55"/>
      <c r="B21" s="39"/>
      <c r="C21" s="45"/>
      <c r="D21" s="22"/>
      <c r="E21" s="36"/>
      <c r="F21" s="36"/>
    </row>
    <row r="22" spans="1:6" s="104" customFormat="1" x14ac:dyDescent="0.2">
      <c r="A22" s="55">
        <f>COUNT($A$6:A20)+1</f>
        <v>3</v>
      </c>
      <c r="B22" s="38" t="s">
        <v>52</v>
      </c>
      <c r="C22" s="37"/>
      <c r="D22" s="22"/>
      <c r="E22" s="36"/>
      <c r="F22" s="36"/>
    </row>
    <row r="23" spans="1:6" s="104" customFormat="1" ht="76.5" x14ac:dyDescent="0.2">
      <c r="A23" s="55"/>
      <c r="B23" s="58" t="s">
        <v>69</v>
      </c>
      <c r="C23" s="37"/>
      <c r="D23" s="22"/>
      <c r="E23" s="36"/>
      <c r="F23" s="36"/>
    </row>
    <row r="24" spans="1:6" s="104" customFormat="1" x14ac:dyDescent="0.2">
      <c r="A24" s="228"/>
      <c r="B24" s="229" t="s">
        <v>39</v>
      </c>
      <c r="C24" s="217"/>
      <c r="D24" s="217"/>
      <c r="E24" s="219"/>
      <c r="F24" s="219"/>
    </row>
    <row r="25" spans="1:6" s="104" customFormat="1" x14ac:dyDescent="0.2">
      <c r="A25" s="55"/>
      <c r="B25" s="39" t="s">
        <v>66</v>
      </c>
      <c r="C25" s="45">
        <v>8</v>
      </c>
      <c r="D25" s="22" t="s">
        <v>1</v>
      </c>
      <c r="E25" s="44"/>
      <c r="F25" s="36">
        <f t="shared" ref="F25" si="2">C25*E25</f>
        <v>0</v>
      </c>
    </row>
    <row r="26" spans="1:6" s="104" customFormat="1" x14ac:dyDescent="0.2">
      <c r="A26" s="56"/>
      <c r="B26" s="51"/>
      <c r="C26" s="46"/>
      <c r="D26" s="47"/>
      <c r="E26" s="48"/>
      <c r="F26" s="48"/>
    </row>
    <row r="27" spans="1:6" s="104" customFormat="1" x14ac:dyDescent="0.2">
      <c r="A27" s="54"/>
      <c r="B27" s="50"/>
      <c r="C27" s="33"/>
      <c r="D27" s="34"/>
      <c r="E27" s="35"/>
      <c r="F27" s="33"/>
    </row>
    <row r="28" spans="1:6" s="104" customFormat="1" x14ac:dyDescent="0.2">
      <c r="A28" s="55">
        <f>COUNT($A$6:A27)+1</f>
        <v>4</v>
      </c>
      <c r="B28" s="38" t="s">
        <v>50</v>
      </c>
      <c r="C28" s="37"/>
      <c r="D28" s="22"/>
      <c r="E28" s="36"/>
      <c r="F28" s="36"/>
    </row>
    <row r="29" spans="1:6" s="104" customFormat="1" ht="51" x14ac:dyDescent="0.2">
      <c r="A29" s="55"/>
      <c r="B29" s="58" t="s">
        <v>126</v>
      </c>
      <c r="C29" s="37"/>
      <c r="D29" s="22"/>
      <c r="E29" s="36"/>
      <c r="F29" s="36"/>
    </row>
    <row r="30" spans="1:6" s="104" customFormat="1" x14ac:dyDescent="0.2">
      <c r="A30" s="228"/>
      <c r="B30" s="229" t="s">
        <v>39</v>
      </c>
      <c r="C30" s="217"/>
      <c r="D30" s="217"/>
      <c r="E30" s="219"/>
      <c r="F30" s="219"/>
    </row>
    <row r="31" spans="1:6" s="104" customFormat="1" x14ac:dyDescent="0.2">
      <c r="A31" s="55"/>
      <c r="B31" s="39" t="s">
        <v>66</v>
      </c>
      <c r="C31" s="45">
        <v>2</v>
      </c>
      <c r="D31" s="22" t="s">
        <v>1</v>
      </c>
      <c r="E31" s="44"/>
      <c r="F31" s="36">
        <f>C31*E31</f>
        <v>0</v>
      </c>
    </row>
    <row r="32" spans="1:6" s="104" customFormat="1" x14ac:dyDescent="0.2">
      <c r="A32" s="56"/>
      <c r="B32" s="51"/>
      <c r="C32" s="46"/>
      <c r="D32" s="47"/>
      <c r="E32" s="48"/>
      <c r="F32" s="48"/>
    </row>
    <row r="33" spans="1:6" s="104" customFormat="1" x14ac:dyDescent="0.2">
      <c r="A33" s="54"/>
      <c r="B33" s="50"/>
      <c r="C33" s="33"/>
      <c r="D33" s="34"/>
      <c r="E33" s="35"/>
      <c r="F33" s="33"/>
    </row>
    <row r="34" spans="1:6" s="104" customFormat="1" x14ac:dyDescent="0.2">
      <c r="A34" s="55">
        <f>COUNT($A$6:A33)+1</f>
        <v>5</v>
      </c>
      <c r="B34" s="38" t="s">
        <v>51</v>
      </c>
      <c r="C34" s="37"/>
      <c r="D34" s="22"/>
      <c r="E34" s="36"/>
      <c r="F34" s="36"/>
    </row>
    <row r="35" spans="1:6" s="104" customFormat="1" ht="51" x14ac:dyDescent="0.2">
      <c r="A35" s="55"/>
      <c r="B35" s="58" t="s">
        <v>68</v>
      </c>
      <c r="C35" s="37"/>
      <c r="D35" s="22"/>
      <c r="E35" s="36"/>
      <c r="F35" s="36"/>
    </row>
    <row r="36" spans="1:6" s="104" customFormat="1" x14ac:dyDescent="0.2">
      <c r="A36" s="228"/>
      <c r="B36" s="229" t="s">
        <v>39</v>
      </c>
      <c r="C36" s="217"/>
      <c r="D36" s="217"/>
      <c r="E36" s="219"/>
      <c r="F36" s="219"/>
    </row>
    <row r="37" spans="1:6" s="104" customFormat="1" x14ac:dyDescent="0.2">
      <c r="A37" s="55"/>
      <c r="B37" s="39" t="s">
        <v>210</v>
      </c>
      <c r="C37" s="45">
        <v>2</v>
      </c>
      <c r="D37" s="22" t="s">
        <v>1</v>
      </c>
      <c r="E37" s="44"/>
      <c r="F37" s="36">
        <f>C37*E37</f>
        <v>0</v>
      </c>
    </row>
    <row r="38" spans="1:6" s="104" customFormat="1" x14ac:dyDescent="0.2">
      <c r="A38" s="56"/>
      <c r="B38" s="51"/>
      <c r="C38" s="46"/>
      <c r="D38" s="47"/>
      <c r="E38" s="48"/>
      <c r="F38" s="48"/>
    </row>
    <row r="39" spans="1:6" s="104" customFormat="1" x14ac:dyDescent="0.2">
      <c r="A39" s="54"/>
      <c r="B39" s="50"/>
      <c r="C39" s="33"/>
      <c r="D39" s="34"/>
      <c r="E39" s="35"/>
      <c r="F39" s="33"/>
    </row>
    <row r="40" spans="1:6" s="104" customFormat="1" x14ac:dyDescent="0.2">
      <c r="A40" s="55">
        <f>COUNT($A$6:A39)+1</f>
        <v>6</v>
      </c>
      <c r="B40" s="38" t="s">
        <v>70</v>
      </c>
      <c r="C40" s="37"/>
      <c r="D40" s="22"/>
      <c r="E40" s="36"/>
      <c r="F40" s="36"/>
    </row>
    <row r="41" spans="1:6" s="104" customFormat="1" ht="38.25" x14ac:dyDescent="0.2">
      <c r="A41" s="55"/>
      <c r="B41" s="58" t="s">
        <v>71</v>
      </c>
      <c r="C41" s="37"/>
      <c r="D41" s="22"/>
      <c r="E41" s="36"/>
      <c r="F41" s="36"/>
    </row>
    <row r="42" spans="1:6" s="104" customFormat="1" x14ac:dyDescent="0.2">
      <c r="A42" s="228"/>
      <c r="B42" s="229" t="s">
        <v>39</v>
      </c>
      <c r="C42" s="217"/>
      <c r="D42" s="217"/>
      <c r="E42" s="219"/>
      <c r="F42" s="219"/>
    </row>
    <row r="43" spans="1:6" s="104" customFormat="1" ht="14.25" x14ac:dyDescent="0.2">
      <c r="A43" s="55"/>
      <c r="B43" s="39" t="s">
        <v>72</v>
      </c>
      <c r="C43" s="45">
        <v>6</v>
      </c>
      <c r="D43" s="22" t="s">
        <v>14</v>
      </c>
      <c r="E43" s="44"/>
      <c r="F43" s="36">
        <f>C43*E43</f>
        <v>0</v>
      </c>
    </row>
    <row r="44" spans="1:6" s="104" customFormat="1" ht="13.5" customHeight="1" x14ac:dyDescent="0.2">
      <c r="A44" s="56"/>
      <c r="B44" s="51"/>
      <c r="C44" s="46"/>
      <c r="D44" s="47"/>
      <c r="E44" s="48"/>
      <c r="F44" s="48"/>
    </row>
    <row r="45" spans="1:6" s="104" customFormat="1" x14ac:dyDescent="0.2">
      <c r="A45" s="54"/>
      <c r="B45" s="50"/>
      <c r="C45" s="33"/>
      <c r="D45" s="34"/>
      <c r="E45" s="35"/>
      <c r="F45" s="33"/>
    </row>
    <row r="46" spans="1:6" s="104" customFormat="1" x14ac:dyDescent="0.2">
      <c r="A46" s="55">
        <f>COUNT($A$5:A45)+1</f>
        <v>7</v>
      </c>
      <c r="B46" s="38" t="s">
        <v>82</v>
      </c>
      <c r="C46" s="37"/>
      <c r="D46" s="22"/>
      <c r="E46" s="36"/>
      <c r="F46" s="36"/>
    </row>
    <row r="47" spans="1:6" s="104" customFormat="1" ht="38.25" x14ac:dyDescent="0.2">
      <c r="A47" s="55"/>
      <c r="B47" s="58" t="s">
        <v>170</v>
      </c>
      <c r="C47" s="37"/>
      <c r="D47" s="22"/>
      <c r="E47" s="36"/>
      <c r="F47" s="36"/>
    </row>
    <row r="48" spans="1:6" s="104" customFormat="1" x14ac:dyDescent="0.2">
      <c r="A48" s="55"/>
      <c r="B48" s="39" t="s">
        <v>166</v>
      </c>
      <c r="C48" s="45">
        <v>10</v>
      </c>
      <c r="D48" s="22" t="s">
        <v>16</v>
      </c>
      <c r="E48" s="44"/>
      <c r="F48" s="36">
        <f>C48*E48</f>
        <v>0</v>
      </c>
    </row>
    <row r="49" spans="1:6" s="104" customFormat="1" x14ac:dyDescent="0.2">
      <c r="A49" s="56"/>
      <c r="B49" s="51"/>
      <c r="C49" s="46"/>
      <c r="D49" s="47"/>
      <c r="E49" s="48"/>
      <c r="F49" s="48"/>
    </row>
    <row r="50" spans="1:6" s="104" customFormat="1" x14ac:dyDescent="0.2">
      <c r="A50" s="54"/>
      <c r="B50" s="50"/>
      <c r="C50" s="33"/>
      <c r="D50" s="34"/>
      <c r="E50" s="35"/>
      <c r="F50" s="33"/>
    </row>
    <row r="51" spans="1:6" s="104" customFormat="1" x14ac:dyDescent="0.2">
      <c r="A51" s="55">
        <f>COUNT($A$6:A50)+1</f>
        <v>8</v>
      </c>
      <c r="B51" s="38" t="s">
        <v>98</v>
      </c>
      <c r="C51" s="37"/>
      <c r="D51" s="22"/>
      <c r="E51" s="36"/>
      <c r="F51" s="36"/>
    </row>
    <row r="52" spans="1:6" s="104" customFormat="1" ht="25.5" x14ac:dyDescent="0.2">
      <c r="A52" s="55"/>
      <c r="B52" s="39" t="s">
        <v>111</v>
      </c>
      <c r="C52" s="45"/>
      <c r="D52" s="22"/>
      <c r="E52" s="36"/>
      <c r="F52" s="36"/>
    </row>
    <row r="53" spans="1:6" s="104" customFormat="1" x14ac:dyDescent="0.2">
      <c r="A53" s="55"/>
      <c r="B53" s="39" t="s">
        <v>93</v>
      </c>
      <c r="C53" s="45">
        <v>4</v>
      </c>
      <c r="D53" s="22" t="s">
        <v>1</v>
      </c>
      <c r="E53" s="44"/>
      <c r="F53" s="36">
        <f t="shared" ref="F53" si="3">C53*E53</f>
        <v>0</v>
      </c>
    </row>
    <row r="54" spans="1:6" s="104" customFormat="1" x14ac:dyDescent="0.2">
      <c r="A54" s="56"/>
      <c r="B54" s="51"/>
      <c r="C54" s="46"/>
      <c r="D54" s="47"/>
      <c r="E54" s="48"/>
      <c r="F54" s="48"/>
    </row>
    <row r="55" spans="1:6" s="104" customFormat="1" x14ac:dyDescent="0.2">
      <c r="A55" s="54"/>
      <c r="B55" s="50"/>
      <c r="C55" s="33"/>
      <c r="D55" s="34"/>
      <c r="E55" s="35"/>
      <c r="F55" s="33"/>
    </row>
    <row r="56" spans="1:6" s="104" customFormat="1" x14ac:dyDescent="0.2">
      <c r="A56" s="55">
        <f>COUNT($A$6:A55)+1</f>
        <v>9</v>
      </c>
      <c r="B56" s="38" t="s">
        <v>87</v>
      </c>
      <c r="C56" s="37"/>
      <c r="D56" s="22"/>
      <c r="E56" s="36"/>
      <c r="F56" s="36"/>
    </row>
    <row r="57" spans="1:6" s="104" customFormat="1" ht="38.25" x14ac:dyDescent="0.2">
      <c r="A57" s="55"/>
      <c r="B57" s="39" t="s">
        <v>88</v>
      </c>
      <c r="C57" s="45"/>
      <c r="D57" s="22"/>
      <c r="E57" s="36"/>
      <c r="F57" s="36"/>
    </row>
    <row r="58" spans="1:6" s="104" customFormat="1" x14ac:dyDescent="0.2">
      <c r="A58" s="211"/>
      <c r="B58" s="229" t="s">
        <v>39</v>
      </c>
      <c r="C58" s="217"/>
      <c r="D58" s="217"/>
      <c r="E58" s="219"/>
      <c r="F58" s="219"/>
    </row>
    <row r="59" spans="1:6" s="104" customFormat="1" ht="14.25" x14ac:dyDescent="0.2">
      <c r="A59" s="55"/>
      <c r="B59" s="39" t="s">
        <v>90</v>
      </c>
      <c r="C59" s="45">
        <v>1</v>
      </c>
      <c r="D59" s="22" t="s">
        <v>9</v>
      </c>
      <c r="E59" s="44"/>
      <c r="F59" s="36">
        <f t="shared" ref="F59" si="4">C59*E59</f>
        <v>0</v>
      </c>
    </row>
    <row r="60" spans="1:6" s="104" customFormat="1" x14ac:dyDescent="0.2">
      <c r="A60" s="56"/>
      <c r="B60" s="51"/>
      <c r="C60" s="46"/>
      <c r="D60" s="47"/>
      <c r="E60" s="48"/>
      <c r="F60" s="48"/>
    </row>
    <row r="61" spans="1:6" s="104" customFormat="1" x14ac:dyDescent="0.2">
      <c r="A61" s="55"/>
      <c r="B61" s="39"/>
      <c r="C61" s="45"/>
      <c r="D61" s="22"/>
      <c r="E61" s="36"/>
      <c r="F61" s="36"/>
    </row>
    <row r="62" spans="1:6" s="104" customFormat="1" x14ac:dyDescent="0.2">
      <c r="A62" s="55">
        <f>COUNT($A$6:A61)+1</f>
        <v>10</v>
      </c>
      <c r="B62" s="38" t="s">
        <v>80</v>
      </c>
      <c r="C62" s="37"/>
      <c r="D62" s="22"/>
      <c r="E62" s="36"/>
      <c r="F62" s="36"/>
    </row>
    <row r="63" spans="1:6" s="104" customFormat="1" ht="51" x14ac:dyDescent="0.2">
      <c r="A63" s="55"/>
      <c r="B63" s="58" t="s">
        <v>142</v>
      </c>
      <c r="C63" s="37"/>
      <c r="D63" s="22"/>
      <c r="E63" s="36"/>
      <c r="F63" s="36"/>
    </row>
    <row r="64" spans="1:6" s="104" customFormat="1" ht="14.25" x14ac:dyDescent="0.2">
      <c r="A64" s="55"/>
      <c r="B64" s="39" t="s">
        <v>81</v>
      </c>
      <c r="C64" s="45">
        <v>0.5</v>
      </c>
      <c r="D64" s="22" t="s">
        <v>14</v>
      </c>
      <c r="E64" s="44"/>
      <c r="F64" s="36">
        <f t="shared" ref="F64" si="5">C64*E64</f>
        <v>0</v>
      </c>
    </row>
    <row r="65" spans="1:6" s="104" customFormat="1" x14ac:dyDescent="0.2">
      <c r="A65" s="55"/>
      <c r="B65" s="39"/>
      <c r="C65" s="45"/>
      <c r="D65" s="22"/>
      <c r="E65" s="36"/>
      <c r="F65" s="36"/>
    </row>
    <row r="66" spans="1:6" s="104" customFormat="1" x14ac:dyDescent="0.2">
      <c r="A66" s="54"/>
      <c r="B66" s="50"/>
      <c r="C66" s="33"/>
      <c r="D66" s="34"/>
      <c r="E66" s="35"/>
      <c r="F66" s="33"/>
    </row>
    <row r="67" spans="1:6" s="104" customFormat="1" x14ac:dyDescent="0.2">
      <c r="A67" s="55">
        <f>COUNT($A$6:A66)+1</f>
        <v>11</v>
      </c>
      <c r="B67" s="38" t="s">
        <v>101</v>
      </c>
      <c r="C67" s="37"/>
      <c r="D67" s="22"/>
      <c r="E67" s="36"/>
      <c r="F67" s="36"/>
    </row>
    <row r="68" spans="1:6" s="104" customFormat="1" ht="38.25" x14ac:dyDescent="0.2">
      <c r="A68" s="55"/>
      <c r="B68" s="39" t="s">
        <v>128</v>
      </c>
      <c r="C68" s="45"/>
      <c r="D68" s="22"/>
      <c r="E68" s="36"/>
      <c r="F68" s="36"/>
    </row>
    <row r="69" spans="1:6" s="104" customFormat="1" ht="14.25" x14ac:dyDescent="0.2">
      <c r="A69" s="55"/>
      <c r="B69" s="39"/>
      <c r="C69" s="45">
        <v>0.5</v>
      </c>
      <c r="D69" s="22" t="s">
        <v>14</v>
      </c>
      <c r="E69" s="44"/>
      <c r="F69" s="36">
        <f>C69*E69</f>
        <v>0</v>
      </c>
    </row>
    <row r="70" spans="1:6" s="104" customFormat="1" x14ac:dyDescent="0.2">
      <c r="A70" s="56"/>
      <c r="B70" s="51"/>
      <c r="C70" s="46"/>
      <c r="D70" s="47"/>
      <c r="E70" s="48"/>
      <c r="F70" s="48"/>
    </row>
    <row r="71" spans="1:6" s="104" customFormat="1" x14ac:dyDescent="0.2">
      <c r="A71" s="54"/>
      <c r="B71" s="50"/>
      <c r="C71" s="33"/>
      <c r="D71" s="34"/>
      <c r="E71" s="35"/>
      <c r="F71" s="33"/>
    </row>
    <row r="72" spans="1:6" s="104" customFormat="1" x14ac:dyDescent="0.2">
      <c r="A72" s="55">
        <f>COUNT($A$6:A70)+1</f>
        <v>12</v>
      </c>
      <c r="B72" s="38" t="s">
        <v>102</v>
      </c>
      <c r="C72" s="37"/>
      <c r="D72" s="22"/>
      <c r="E72" s="36"/>
      <c r="F72" s="36"/>
    </row>
    <row r="73" spans="1:6" s="104" customFormat="1" ht="63.75" x14ac:dyDescent="0.2">
      <c r="A73" s="55"/>
      <c r="B73" s="39" t="s">
        <v>127</v>
      </c>
      <c r="C73" s="45"/>
      <c r="D73" s="22"/>
      <c r="E73" s="36"/>
      <c r="F73" s="36"/>
    </row>
    <row r="74" spans="1:6" s="104" customFormat="1" x14ac:dyDescent="0.2">
      <c r="A74" s="211"/>
      <c r="B74" s="216" t="s">
        <v>39</v>
      </c>
      <c r="C74" s="217"/>
      <c r="D74" s="217"/>
      <c r="E74" s="219"/>
      <c r="F74" s="219"/>
    </row>
    <row r="75" spans="1:6" s="104" customFormat="1" x14ac:dyDescent="0.2">
      <c r="A75" s="55"/>
      <c r="B75" s="39" t="s">
        <v>104</v>
      </c>
      <c r="C75" s="45">
        <v>0.5</v>
      </c>
      <c r="D75" s="22" t="s">
        <v>16</v>
      </c>
      <c r="E75" s="44"/>
      <c r="F75" s="36">
        <f>C75*E75</f>
        <v>0</v>
      </c>
    </row>
    <row r="76" spans="1:6" s="104" customFormat="1" x14ac:dyDescent="0.2">
      <c r="A76" s="56"/>
      <c r="B76" s="51"/>
      <c r="C76" s="46"/>
      <c r="D76" s="47"/>
      <c r="E76" s="48"/>
      <c r="F76" s="48"/>
    </row>
    <row r="77" spans="1:6" s="104" customFormat="1" x14ac:dyDescent="0.2">
      <c r="A77" s="54"/>
      <c r="B77" s="50"/>
      <c r="C77" s="33"/>
      <c r="D77" s="34"/>
      <c r="E77" s="35"/>
      <c r="F77" s="33"/>
    </row>
    <row r="78" spans="1:6" s="104" customFormat="1" x14ac:dyDescent="0.2">
      <c r="A78" s="55">
        <f>COUNT($A$6:A77)+1</f>
        <v>13</v>
      </c>
      <c r="B78" s="38" t="s">
        <v>17</v>
      </c>
      <c r="C78" s="37"/>
      <c r="D78" s="22"/>
      <c r="E78" s="36"/>
      <c r="F78" s="36"/>
    </row>
    <row r="79" spans="1:6" s="104" customFormat="1" ht="38.25" x14ac:dyDescent="0.2">
      <c r="A79" s="55"/>
      <c r="B79" s="39" t="s">
        <v>105</v>
      </c>
      <c r="C79" s="45"/>
      <c r="D79" s="22"/>
      <c r="E79" s="36"/>
      <c r="F79" s="36"/>
    </row>
    <row r="80" spans="1:6" s="104" customFormat="1" x14ac:dyDescent="0.2">
      <c r="B80" s="220"/>
      <c r="C80" s="217"/>
      <c r="D80" s="221">
        <v>0.1</v>
      </c>
      <c r="E80" s="219"/>
      <c r="F80" s="222">
        <f>SUM(F11:F74)*D80</f>
        <v>0</v>
      </c>
    </row>
    <row r="81" spans="1:6" s="104" customFormat="1" x14ac:dyDescent="0.2">
      <c r="A81" s="223"/>
      <c r="B81" s="224"/>
      <c r="C81" s="225"/>
      <c r="D81" s="226"/>
      <c r="E81" s="227"/>
      <c r="F81" s="227"/>
    </row>
    <row r="82" spans="1:6" s="104" customFormat="1" x14ac:dyDescent="0.2">
      <c r="A82" s="40"/>
      <c r="B82" s="52" t="s">
        <v>106</v>
      </c>
      <c r="C82" s="41"/>
      <c r="D82" s="42"/>
      <c r="E82" s="43" t="s">
        <v>13</v>
      </c>
      <c r="F82" s="43">
        <f>SUM(F11:F81)</f>
        <v>0</v>
      </c>
    </row>
  </sheetData>
  <sheetProtection password="CF65" sheet="1" objects="1" scenarios="1"/>
  <phoneticPr fontId="0" type="noConversion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21" max="5" man="1"/>
    <brk id="5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BreakPreview" topLeftCell="A53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6.4257812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" style="30" customWidth="1"/>
    <col min="6" max="6" width="11.570312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28"/>
      <c r="D2" s="29"/>
    </row>
    <row r="3" spans="1:6" x14ac:dyDescent="0.2">
      <c r="A3" s="27" t="s">
        <v>199</v>
      </c>
      <c r="B3" s="49" t="s">
        <v>177</v>
      </c>
      <c r="C3" s="82"/>
      <c r="D3" s="82"/>
      <c r="E3" s="82"/>
      <c r="F3" s="82"/>
    </row>
    <row r="4" spans="1:6" x14ac:dyDescent="0.2">
      <c r="A4" s="27"/>
      <c r="B4" s="49" t="s">
        <v>175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18.75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6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240" customFormat="1" x14ac:dyDescent="0.2">
      <c r="A13" s="55"/>
      <c r="B13" s="39"/>
      <c r="C13" s="45"/>
      <c r="D13" s="22"/>
      <c r="E13" s="36"/>
      <c r="F13" s="36"/>
    </row>
    <row r="14" spans="1:6" s="104" customFormat="1" x14ac:dyDescent="0.2">
      <c r="A14" s="55">
        <f>COUNT($A$6:A12)+1</f>
        <v>2</v>
      </c>
      <c r="B14" s="38" t="s">
        <v>52</v>
      </c>
      <c r="C14" s="37"/>
      <c r="D14" s="22"/>
      <c r="E14" s="36"/>
      <c r="F14" s="36"/>
    </row>
    <row r="15" spans="1:6" s="104" customFormat="1" ht="76.5" x14ac:dyDescent="0.2">
      <c r="A15" s="55"/>
      <c r="B15" s="58" t="s">
        <v>69</v>
      </c>
      <c r="C15" s="37"/>
      <c r="D15" s="22"/>
      <c r="E15" s="36"/>
      <c r="F15" s="36"/>
    </row>
    <row r="16" spans="1:6" s="104" customFormat="1" x14ac:dyDescent="0.2">
      <c r="A16" s="228"/>
      <c r="B16" s="229" t="s">
        <v>39</v>
      </c>
      <c r="C16" s="217"/>
      <c r="D16" s="217"/>
      <c r="E16" s="219"/>
      <c r="F16" s="219"/>
    </row>
    <row r="17" spans="1:6" s="104" customFormat="1" x14ac:dyDescent="0.2">
      <c r="A17" s="55"/>
      <c r="B17" s="39" t="s">
        <v>66</v>
      </c>
      <c r="C17" s="45">
        <v>2</v>
      </c>
      <c r="D17" s="22" t="s">
        <v>1</v>
      </c>
      <c r="E17" s="44"/>
      <c r="F17" s="36">
        <f t="shared" ref="F17" si="1">C17*E17</f>
        <v>0</v>
      </c>
    </row>
    <row r="18" spans="1:6" s="104" customFormat="1" x14ac:dyDescent="0.2">
      <c r="A18" s="56"/>
      <c r="B18" s="51"/>
      <c r="C18" s="46"/>
      <c r="D18" s="47"/>
      <c r="E18" s="48"/>
      <c r="F18" s="48"/>
    </row>
    <row r="19" spans="1:6" s="104" customFormat="1" x14ac:dyDescent="0.2">
      <c r="A19" s="54"/>
      <c r="B19" s="50"/>
      <c r="C19" s="33"/>
      <c r="D19" s="34"/>
      <c r="E19" s="35"/>
      <c r="F19" s="33"/>
    </row>
    <row r="20" spans="1:6" s="104" customFormat="1" x14ac:dyDescent="0.2">
      <c r="A20" s="55">
        <f>COUNT($A$6:A19)+1</f>
        <v>3</v>
      </c>
      <c r="B20" s="38" t="s">
        <v>50</v>
      </c>
      <c r="C20" s="37"/>
      <c r="D20" s="22"/>
      <c r="E20" s="36"/>
      <c r="F20" s="36"/>
    </row>
    <row r="21" spans="1:6" s="104" customFormat="1" ht="51" x14ac:dyDescent="0.2">
      <c r="A21" s="55"/>
      <c r="B21" s="58" t="s">
        <v>126</v>
      </c>
      <c r="C21" s="37"/>
      <c r="D21" s="22"/>
      <c r="E21" s="36"/>
      <c r="F21" s="36"/>
    </row>
    <row r="22" spans="1:6" s="104" customFormat="1" x14ac:dyDescent="0.2">
      <c r="A22" s="228"/>
      <c r="B22" s="229" t="s">
        <v>39</v>
      </c>
      <c r="C22" s="217"/>
      <c r="D22" s="217"/>
      <c r="E22" s="219"/>
      <c r="F22" s="219"/>
    </row>
    <row r="23" spans="1:6" s="104" customFormat="1" x14ac:dyDescent="0.2">
      <c r="A23" s="55"/>
      <c r="B23" s="39" t="s">
        <v>66</v>
      </c>
      <c r="C23" s="45">
        <v>2</v>
      </c>
      <c r="D23" s="22" t="s">
        <v>1</v>
      </c>
      <c r="E23" s="44"/>
      <c r="F23" s="36">
        <f>C23*E23</f>
        <v>0</v>
      </c>
    </row>
    <row r="24" spans="1:6" s="104" customFormat="1" x14ac:dyDescent="0.2">
      <c r="A24" s="56"/>
      <c r="B24" s="51"/>
      <c r="C24" s="46"/>
      <c r="D24" s="47"/>
      <c r="E24" s="48"/>
      <c r="F24" s="48"/>
    </row>
    <row r="25" spans="1:6" s="104" customFormat="1" x14ac:dyDescent="0.2">
      <c r="A25" s="54"/>
      <c r="B25" s="50"/>
      <c r="C25" s="33"/>
      <c r="D25" s="34"/>
      <c r="E25" s="35"/>
      <c r="F25" s="33"/>
    </row>
    <row r="26" spans="1:6" s="104" customFormat="1" x14ac:dyDescent="0.2">
      <c r="A26" s="55">
        <f>COUNT($A$6:A25)+1</f>
        <v>4</v>
      </c>
      <c r="B26" s="38" t="s">
        <v>51</v>
      </c>
      <c r="C26" s="37"/>
      <c r="D26" s="22"/>
      <c r="E26" s="36"/>
      <c r="F26" s="36"/>
    </row>
    <row r="27" spans="1:6" s="104" customFormat="1" ht="51" x14ac:dyDescent="0.2">
      <c r="A27" s="55"/>
      <c r="B27" s="58" t="s">
        <v>68</v>
      </c>
      <c r="C27" s="37"/>
      <c r="D27" s="22"/>
      <c r="E27" s="36"/>
      <c r="F27" s="36"/>
    </row>
    <row r="28" spans="1:6" s="104" customFormat="1" x14ac:dyDescent="0.2">
      <c r="A28" s="228"/>
      <c r="B28" s="229" t="s">
        <v>39</v>
      </c>
      <c r="C28" s="217"/>
      <c r="D28" s="217"/>
      <c r="E28" s="219"/>
      <c r="F28" s="219"/>
    </row>
    <row r="29" spans="1:6" s="104" customFormat="1" x14ac:dyDescent="0.2">
      <c r="A29" s="55"/>
      <c r="B29" s="39" t="s">
        <v>210</v>
      </c>
      <c r="C29" s="45">
        <v>2</v>
      </c>
      <c r="D29" s="22" t="s">
        <v>1</v>
      </c>
      <c r="E29" s="44"/>
      <c r="F29" s="36">
        <f>C29*E29</f>
        <v>0</v>
      </c>
    </row>
    <row r="30" spans="1:6" s="104" customFormat="1" x14ac:dyDescent="0.2">
      <c r="A30" s="56"/>
      <c r="B30" s="51"/>
      <c r="C30" s="46"/>
      <c r="D30" s="47"/>
      <c r="E30" s="48"/>
      <c r="F30" s="48"/>
    </row>
    <row r="31" spans="1:6" s="104" customFormat="1" x14ac:dyDescent="0.2">
      <c r="A31" s="54"/>
      <c r="B31" s="50"/>
      <c r="C31" s="33"/>
      <c r="D31" s="34"/>
      <c r="E31" s="35"/>
      <c r="F31" s="33"/>
    </row>
    <row r="32" spans="1:6" s="104" customFormat="1" x14ac:dyDescent="0.2">
      <c r="A32" s="55">
        <f>COUNT($A$5:A31)+1</f>
        <v>5</v>
      </c>
      <c r="B32" s="38" t="s">
        <v>82</v>
      </c>
      <c r="C32" s="37"/>
      <c r="D32" s="22"/>
      <c r="E32" s="36"/>
      <c r="F32" s="36"/>
    </row>
    <row r="33" spans="1:6" s="104" customFormat="1" ht="38.25" x14ac:dyDescent="0.2">
      <c r="A33" s="55"/>
      <c r="B33" s="58" t="s">
        <v>170</v>
      </c>
      <c r="C33" s="37"/>
      <c r="D33" s="22"/>
      <c r="E33" s="36"/>
      <c r="F33" s="36"/>
    </row>
    <row r="34" spans="1:6" s="104" customFormat="1" x14ac:dyDescent="0.2">
      <c r="A34" s="55"/>
      <c r="B34" s="39" t="s">
        <v>166</v>
      </c>
      <c r="C34" s="45">
        <v>3</v>
      </c>
      <c r="D34" s="22" t="s">
        <v>16</v>
      </c>
      <c r="E34" s="44"/>
      <c r="F34" s="36">
        <f>C34*E34</f>
        <v>0</v>
      </c>
    </row>
    <row r="35" spans="1:6" s="104" customFormat="1" x14ac:dyDescent="0.2">
      <c r="A35" s="56"/>
      <c r="B35" s="51"/>
      <c r="C35" s="46"/>
      <c r="D35" s="47"/>
      <c r="E35" s="48"/>
      <c r="F35" s="48"/>
    </row>
    <row r="36" spans="1:6" s="104" customFormat="1" x14ac:dyDescent="0.2">
      <c r="A36" s="54"/>
      <c r="B36" s="50"/>
      <c r="C36" s="33"/>
      <c r="D36" s="34"/>
      <c r="E36" s="35"/>
      <c r="F36" s="33"/>
    </row>
    <row r="37" spans="1:6" s="104" customFormat="1" x14ac:dyDescent="0.2">
      <c r="A37" s="55">
        <f>COUNT($A$6:A36)+1</f>
        <v>6</v>
      </c>
      <c r="B37" s="38" t="s">
        <v>98</v>
      </c>
      <c r="C37" s="37"/>
      <c r="D37" s="22"/>
      <c r="E37" s="36"/>
      <c r="F37" s="36"/>
    </row>
    <row r="38" spans="1:6" s="104" customFormat="1" x14ac:dyDescent="0.2">
      <c r="A38" s="55"/>
      <c r="B38" s="39" t="s">
        <v>111</v>
      </c>
      <c r="C38" s="45"/>
      <c r="D38" s="22"/>
      <c r="E38" s="36"/>
      <c r="F38" s="36"/>
    </row>
    <row r="39" spans="1:6" s="104" customFormat="1" x14ac:dyDescent="0.2">
      <c r="A39" s="55"/>
      <c r="B39" s="39" t="s">
        <v>93</v>
      </c>
      <c r="C39" s="45">
        <v>2</v>
      </c>
      <c r="D39" s="22" t="s">
        <v>1</v>
      </c>
      <c r="E39" s="44"/>
      <c r="F39" s="36">
        <f t="shared" ref="F39" si="2">C39*E39</f>
        <v>0</v>
      </c>
    </row>
    <row r="40" spans="1:6" s="104" customFormat="1" x14ac:dyDescent="0.2">
      <c r="A40" s="56"/>
      <c r="B40" s="51"/>
      <c r="C40" s="46"/>
      <c r="D40" s="47"/>
      <c r="E40" s="48"/>
      <c r="F40" s="48"/>
    </row>
    <row r="41" spans="1:6" s="104" customFormat="1" x14ac:dyDescent="0.2">
      <c r="A41" s="54"/>
      <c r="B41" s="50"/>
      <c r="C41" s="33"/>
      <c r="D41" s="34"/>
      <c r="E41" s="35"/>
      <c r="F41" s="33"/>
    </row>
    <row r="42" spans="1:6" s="104" customFormat="1" x14ac:dyDescent="0.2">
      <c r="A42" s="55">
        <f>COUNT($A$6:A41)+1</f>
        <v>7</v>
      </c>
      <c r="B42" s="38" t="s">
        <v>87</v>
      </c>
      <c r="C42" s="37"/>
      <c r="D42" s="22"/>
      <c r="E42" s="36"/>
      <c r="F42" s="36"/>
    </row>
    <row r="43" spans="1:6" s="104" customFormat="1" ht="38.25" x14ac:dyDescent="0.2">
      <c r="A43" s="55"/>
      <c r="B43" s="39" t="s">
        <v>88</v>
      </c>
      <c r="C43" s="45"/>
      <c r="D43" s="22"/>
      <c r="E43" s="36"/>
      <c r="F43" s="36"/>
    </row>
    <row r="44" spans="1:6" s="104" customFormat="1" x14ac:dyDescent="0.2">
      <c r="A44" s="211"/>
      <c r="B44" s="229" t="s">
        <v>39</v>
      </c>
      <c r="C44" s="217"/>
      <c r="D44" s="217"/>
      <c r="E44" s="219"/>
      <c r="F44" s="219"/>
    </row>
    <row r="45" spans="1:6" s="104" customFormat="1" ht="14.25" x14ac:dyDescent="0.2">
      <c r="A45" s="55"/>
      <c r="B45" s="39" t="s">
        <v>89</v>
      </c>
      <c r="C45" s="45">
        <v>1</v>
      </c>
      <c r="D45" s="22" t="s">
        <v>9</v>
      </c>
      <c r="E45" s="44"/>
      <c r="F45" s="36">
        <f t="shared" ref="F45" si="3">C45*E45</f>
        <v>0</v>
      </c>
    </row>
    <row r="46" spans="1:6" s="104" customFormat="1" x14ac:dyDescent="0.2">
      <c r="A46" s="56"/>
      <c r="B46" s="51"/>
      <c r="C46" s="46"/>
      <c r="D46" s="47"/>
      <c r="E46" s="48"/>
      <c r="F46" s="48"/>
    </row>
    <row r="47" spans="1:6" s="104" customFormat="1" x14ac:dyDescent="0.2">
      <c r="A47" s="54"/>
      <c r="B47" s="50"/>
      <c r="C47" s="33"/>
      <c r="D47" s="34"/>
      <c r="E47" s="35"/>
      <c r="F47" s="33"/>
    </row>
    <row r="48" spans="1:6" s="104" customFormat="1" x14ac:dyDescent="0.2">
      <c r="A48" s="55">
        <f>COUNT($A$1:A47)+1</f>
        <v>8</v>
      </c>
      <c r="B48" s="38" t="s">
        <v>91</v>
      </c>
      <c r="C48" s="37"/>
      <c r="D48" s="22"/>
      <c r="E48" s="36"/>
      <c r="F48" s="36"/>
    </row>
    <row r="49" spans="1:6" s="104" customFormat="1" ht="38.25" x14ac:dyDescent="0.2">
      <c r="A49" s="55"/>
      <c r="B49" s="39" t="s">
        <v>92</v>
      </c>
      <c r="C49" s="45"/>
      <c r="D49" s="22"/>
      <c r="E49" s="36"/>
      <c r="F49" s="36"/>
    </row>
    <row r="50" spans="1:6" s="104" customFormat="1" x14ac:dyDescent="0.2">
      <c r="A50" s="213"/>
      <c r="B50" s="229" t="s">
        <v>49</v>
      </c>
      <c r="C50" s="217"/>
      <c r="D50" s="217"/>
      <c r="E50" s="219"/>
      <c r="F50" s="219"/>
    </row>
    <row r="51" spans="1:6" s="104" customFormat="1" x14ac:dyDescent="0.2">
      <c r="A51" s="55"/>
      <c r="B51" s="39" t="s">
        <v>159</v>
      </c>
      <c r="C51" s="45">
        <v>2</v>
      </c>
      <c r="D51" s="22" t="s">
        <v>1</v>
      </c>
      <c r="E51" s="44"/>
      <c r="F51" s="36">
        <f t="shared" ref="F51" si="4">C51*E51</f>
        <v>0</v>
      </c>
    </row>
    <row r="52" spans="1:6" s="104" customFormat="1" x14ac:dyDescent="0.2">
      <c r="A52" s="55"/>
      <c r="B52" s="39"/>
      <c r="C52" s="45"/>
      <c r="D52" s="22"/>
      <c r="E52" s="74"/>
      <c r="F52" s="36"/>
    </row>
    <row r="53" spans="1:6" s="104" customFormat="1" x14ac:dyDescent="0.2">
      <c r="A53" s="70"/>
      <c r="B53" s="71"/>
      <c r="C53" s="72"/>
      <c r="D53" s="73"/>
      <c r="E53" s="74"/>
      <c r="F53" s="74"/>
    </row>
    <row r="54" spans="1:6" s="104" customFormat="1" x14ac:dyDescent="0.2">
      <c r="A54" s="55">
        <f>COUNT($A$6:A53)+1</f>
        <v>9</v>
      </c>
      <c r="B54" s="38" t="s">
        <v>80</v>
      </c>
      <c r="C54" s="37"/>
      <c r="D54" s="22"/>
      <c r="E54" s="36"/>
      <c r="F54" s="36"/>
    </row>
    <row r="55" spans="1:6" s="104" customFormat="1" ht="51" x14ac:dyDescent="0.2">
      <c r="A55" s="55"/>
      <c r="B55" s="58" t="s">
        <v>160</v>
      </c>
      <c r="C55" s="37"/>
      <c r="D55" s="22"/>
      <c r="E55" s="36"/>
      <c r="F55" s="36"/>
    </row>
    <row r="56" spans="1:6" s="104" customFormat="1" ht="14.25" x14ac:dyDescent="0.2">
      <c r="A56" s="55"/>
      <c r="B56" s="39" t="s">
        <v>81</v>
      </c>
      <c r="C56" s="45">
        <v>0.5</v>
      </c>
      <c r="D56" s="22" t="s">
        <v>14</v>
      </c>
      <c r="E56" s="44"/>
      <c r="F56" s="36">
        <f t="shared" ref="F56" si="5">C56*E56</f>
        <v>0</v>
      </c>
    </row>
    <row r="57" spans="1:6" s="104" customFormat="1" x14ac:dyDescent="0.2">
      <c r="A57" s="56"/>
      <c r="B57" s="51"/>
      <c r="C57" s="46"/>
      <c r="D57" s="47"/>
      <c r="E57" s="48"/>
      <c r="F57" s="48"/>
    </row>
    <row r="58" spans="1:6" s="104" customFormat="1" x14ac:dyDescent="0.2">
      <c r="A58" s="75"/>
      <c r="B58" s="76"/>
      <c r="C58" s="77"/>
      <c r="D58" s="78"/>
      <c r="E58" s="79"/>
      <c r="F58" s="77"/>
    </row>
    <row r="59" spans="1:6" s="104" customFormat="1" x14ac:dyDescent="0.2">
      <c r="A59" s="55">
        <f>COUNT($A$6:A58)+1</f>
        <v>10</v>
      </c>
      <c r="B59" s="38" t="s">
        <v>101</v>
      </c>
      <c r="C59" s="37"/>
      <c r="D59" s="22"/>
      <c r="E59" s="36"/>
      <c r="F59" s="36"/>
    </row>
    <row r="60" spans="1:6" s="104" customFormat="1" ht="38.25" x14ac:dyDescent="0.2">
      <c r="A60" s="55"/>
      <c r="B60" s="39" t="s">
        <v>128</v>
      </c>
      <c r="C60" s="45"/>
      <c r="D60" s="22"/>
      <c r="E60" s="36"/>
      <c r="F60" s="36"/>
    </row>
    <row r="61" spans="1:6" s="104" customFormat="1" ht="14.25" x14ac:dyDescent="0.2">
      <c r="A61" s="55"/>
      <c r="B61" s="39"/>
      <c r="C61" s="45">
        <v>0.5</v>
      </c>
      <c r="D61" s="22" t="s">
        <v>14</v>
      </c>
      <c r="E61" s="44"/>
      <c r="F61" s="36">
        <f>C61*E61</f>
        <v>0</v>
      </c>
    </row>
    <row r="62" spans="1:6" s="104" customFormat="1" x14ac:dyDescent="0.2">
      <c r="A62" s="56"/>
      <c r="B62" s="51"/>
      <c r="C62" s="46"/>
      <c r="D62" s="47"/>
      <c r="E62" s="48"/>
      <c r="F62" s="48"/>
    </row>
    <row r="63" spans="1:6" s="104" customFormat="1" x14ac:dyDescent="0.2">
      <c r="A63" s="54"/>
      <c r="B63" s="50"/>
      <c r="C63" s="33"/>
      <c r="D63" s="34"/>
      <c r="E63" s="35"/>
      <c r="F63" s="33"/>
    </row>
    <row r="64" spans="1:6" s="104" customFormat="1" x14ac:dyDescent="0.2">
      <c r="A64" s="55">
        <f>COUNT($A$6:A62)+1</f>
        <v>11</v>
      </c>
      <c r="B64" s="38" t="s">
        <v>102</v>
      </c>
      <c r="C64" s="37"/>
      <c r="D64" s="22"/>
      <c r="E64" s="36"/>
      <c r="F64" s="36"/>
    </row>
    <row r="65" spans="1:6" s="104" customFormat="1" ht="63.75" x14ac:dyDescent="0.2">
      <c r="A65" s="55"/>
      <c r="B65" s="39" t="s">
        <v>127</v>
      </c>
      <c r="C65" s="45"/>
      <c r="D65" s="22"/>
      <c r="E65" s="36"/>
      <c r="F65" s="36"/>
    </row>
    <row r="66" spans="1:6" s="104" customFormat="1" x14ac:dyDescent="0.2">
      <c r="A66" s="211"/>
      <c r="B66" s="216" t="s">
        <v>39</v>
      </c>
      <c r="C66" s="217"/>
      <c r="D66" s="217"/>
      <c r="E66" s="219"/>
      <c r="F66" s="219"/>
    </row>
    <row r="67" spans="1:6" s="104" customFormat="1" x14ac:dyDescent="0.2">
      <c r="A67" s="55"/>
      <c r="B67" s="39" t="s">
        <v>103</v>
      </c>
      <c r="C67" s="45">
        <v>0.5</v>
      </c>
      <c r="D67" s="22" t="s">
        <v>16</v>
      </c>
      <c r="E67" s="44"/>
      <c r="F67" s="36">
        <f>C67*E67</f>
        <v>0</v>
      </c>
    </row>
    <row r="68" spans="1:6" s="104" customFormat="1" x14ac:dyDescent="0.2">
      <c r="A68" s="56"/>
      <c r="B68" s="51"/>
      <c r="C68" s="46"/>
      <c r="D68" s="47"/>
      <c r="E68" s="48"/>
      <c r="F68" s="48"/>
    </row>
    <row r="69" spans="1:6" s="104" customFormat="1" x14ac:dyDescent="0.2">
      <c r="A69" s="54"/>
      <c r="B69" s="50"/>
      <c r="C69" s="33"/>
      <c r="D69" s="34"/>
      <c r="E69" s="35"/>
      <c r="F69" s="33"/>
    </row>
    <row r="70" spans="1:6" s="104" customFormat="1" x14ac:dyDescent="0.2">
      <c r="A70" s="55">
        <f>COUNT($A$6:A69)+1</f>
        <v>12</v>
      </c>
      <c r="B70" s="38" t="s">
        <v>17</v>
      </c>
      <c r="C70" s="37"/>
      <c r="D70" s="22"/>
      <c r="E70" s="36"/>
      <c r="F70" s="36"/>
    </row>
    <row r="71" spans="1:6" s="104" customFormat="1" ht="38.25" x14ac:dyDescent="0.2">
      <c r="A71" s="55"/>
      <c r="B71" s="39" t="s">
        <v>105</v>
      </c>
      <c r="C71" s="45"/>
      <c r="D71" s="22"/>
      <c r="E71" s="36"/>
      <c r="F71" s="36"/>
    </row>
    <row r="72" spans="1:6" s="104" customFormat="1" x14ac:dyDescent="0.2">
      <c r="B72" s="220"/>
      <c r="C72" s="217"/>
      <c r="D72" s="221">
        <v>0.1</v>
      </c>
      <c r="E72" s="219"/>
      <c r="F72" s="222">
        <f>SUM(F11:F40)*D72</f>
        <v>0</v>
      </c>
    </row>
    <row r="73" spans="1:6" s="104" customFormat="1" x14ac:dyDescent="0.2">
      <c r="A73" s="223"/>
      <c r="B73" s="224"/>
      <c r="C73" s="225"/>
      <c r="D73" s="226"/>
      <c r="E73" s="227"/>
      <c r="F73" s="227"/>
    </row>
    <row r="74" spans="1:6" s="104" customFormat="1" x14ac:dyDescent="0.2">
      <c r="A74" s="40"/>
      <c r="B74" s="52" t="s">
        <v>106</v>
      </c>
      <c r="C74" s="41"/>
      <c r="D74" s="42"/>
      <c r="E74" s="43" t="s">
        <v>13</v>
      </c>
      <c r="F74" s="43">
        <f>SUM(F11:F73)</f>
        <v>0</v>
      </c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2" manualBreakCount="2">
    <brk id="18" max="5" man="1"/>
    <brk id="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9"/>
  <sheetViews>
    <sheetView view="pageBreakPreview" topLeftCell="A60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149</v>
      </c>
      <c r="B3" s="49" t="s">
        <v>124</v>
      </c>
      <c r="C3" s="28"/>
      <c r="D3" s="29"/>
    </row>
    <row r="4" spans="1:6" x14ac:dyDescent="0.2">
      <c r="A4" s="27"/>
      <c r="B4" s="49" t="s">
        <v>125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18.75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20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58</v>
      </c>
      <c r="C19" s="45">
        <v>2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104" customFormat="1" x14ac:dyDescent="0.2">
      <c r="A21" s="54"/>
      <c r="B21" s="50"/>
      <c r="C21" s="33"/>
      <c r="D21" s="34"/>
      <c r="E21" s="35"/>
      <c r="F21" s="33"/>
    </row>
    <row r="22" spans="1:6" s="104" customFormat="1" x14ac:dyDescent="0.2">
      <c r="A22" s="55">
        <f>COUNT($A$6:A21)+1</f>
        <v>3</v>
      </c>
      <c r="B22" s="38" t="s">
        <v>52</v>
      </c>
      <c r="C22" s="37"/>
      <c r="D22" s="22"/>
      <c r="E22" s="36"/>
      <c r="F22" s="36"/>
    </row>
    <row r="23" spans="1:6" s="104" customFormat="1" ht="76.5" x14ac:dyDescent="0.2">
      <c r="A23" s="55"/>
      <c r="B23" s="58" t="s">
        <v>69</v>
      </c>
      <c r="C23" s="37"/>
      <c r="D23" s="22"/>
      <c r="E23" s="36"/>
      <c r="F23" s="36"/>
    </row>
    <row r="24" spans="1:6" s="104" customFormat="1" x14ac:dyDescent="0.2">
      <c r="A24" s="228"/>
      <c r="B24" s="229" t="s">
        <v>39</v>
      </c>
      <c r="C24" s="217"/>
      <c r="D24" s="217"/>
      <c r="E24" s="219"/>
      <c r="F24" s="219"/>
    </row>
    <row r="25" spans="1:6" s="104" customFormat="1" x14ac:dyDescent="0.2">
      <c r="A25" s="55"/>
      <c r="B25" s="39" t="s">
        <v>66</v>
      </c>
      <c r="C25" s="45">
        <v>8</v>
      </c>
      <c r="D25" s="22" t="s">
        <v>1</v>
      </c>
      <c r="E25" s="44"/>
      <c r="F25" s="36">
        <f t="shared" ref="F25" si="2">C25*E25</f>
        <v>0</v>
      </c>
    </row>
    <row r="26" spans="1:6" s="104" customFormat="1" x14ac:dyDescent="0.2">
      <c r="A26" s="56"/>
      <c r="B26" s="51"/>
      <c r="C26" s="46"/>
      <c r="D26" s="47"/>
      <c r="E26" s="48"/>
      <c r="F26" s="48"/>
    </row>
    <row r="27" spans="1:6" s="104" customFormat="1" x14ac:dyDescent="0.2">
      <c r="A27" s="54"/>
      <c r="B27" s="50"/>
      <c r="C27" s="33"/>
      <c r="D27" s="34"/>
      <c r="E27" s="35"/>
      <c r="F27" s="33"/>
    </row>
    <row r="28" spans="1:6" s="104" customFormat="1" x14ac:dyDescent="0.2">
      <c r="A28" s="55">
        <f>COUNT($A$6:A27)+1</f>
        <v>4</v>
      </c>
      <c r="B28" s="38" t="s">
        <v>70</v>
      </c>
      <c r="C28" s="37"/>
      <c r="D28" s="22"/>
      <c r="E28" s="36"/>
      <c r="F28" s="36"/>
    </row>
    <row r="29" spans="1:6" s="104" customFormat="1" ht="38.25" x14ac:dyDescent="0.2">
      <c r="A29" s="55"/>
      <c r="B29" s="58" t="s">
        <v>71</v>
      </c>
      <c r="C29" s="37"/>
      <c r="D29" s="22"/>
      <c r="E29" s="36"/>
      <c r="F29" s="36"/>
    </row>
    <row r="30" spans="1:6" s="104" customFormat="1" x14ac:dyDescent="0.2">
      <c r="A30" s="228"/>
      <c r="B30" s="229" t="s">
        <v>39</v>
      </c>
      <c r="C30" s="217"/>
      <c r="D30" s="217"/>
      <c r="E30" s="219"/>
      <c r="F30" s="219"/>
    </row>
    <row r="31" spans="1:6" s="104" customFormat="1" ht="14.25" x14ac:dyDescent="0.2">
      <c r="A31" s="55"/>
      <c r="B31" s="39" t="s">
        <v>72</v>
      </c>
      <c r="C31" s="45">
        <v>4</v>
      </c>
      <c r="D31" s="22" t="s">
        <v>14</v>
      </c>
      <c r="E31" s="44"/>
      <c r="F31" s="36">
        <f>C31*E31</f>
        <v>0</v>
      </c>
    </row>
    <row r="32" spans="1:6" s="104" customFormat="1" x14ac:dyDescent="0.2">
      <c r="A32" s="56"/>
      <c r="B32" s="51"/>
      <c r="C32" s="46"/>
      <c r="D32" s="47"/>
      <c r="E32" s="48"/>
      <c r="F32" s="48"/>
    </row>
    <row r="33" spans="1:6" s="104" customFormat="1" x14ac:dyDescent="0.2">
      <c r="A33" s="54"/>
      <c r="B33" s="50"/>
      <c r="C33" s="33"/>
      <c r="D33" s="34"/>
      <c r="E33" s="35"/>
      <c r="F33" s="33"/>
    </row>
    <row r="34" spans="1:6" s="104" customFormat="1" x14ac:dyDescent="0.2">
      <c r="A34" s="55">
        <f>COUNT($A$5:A33)+1</f>
        <v>5</v>
      </c>
      <c r="B34" s="38" t="s">
        <v>82</v>
      </c>
      <c r="C34" s="37"/>
      <c r="D34" s="22"/>
      <c r="E34" s="36"/>
      <c r="F34" s="36"/>
    </row>
    <row r="35" spans="1:6" s="104" customFormat="1" ht="38.25" x14ac:dyDescent="0.2">
      <c r="A35" s="55"/>
      <c r="B35" s="58" t="s">
        <v>170</v>
      </c>
      <c r="C35" s="37"/>
      <c r="D35" s="22"/>
      <c r="E35" s="36"/>
      <c r="F35" s="36"/>
    </row>
    <row r="36" spans="1:6" s="104" customFormat="1" x14ac:dyDescent="0.2">
      <c r="A36" s="55"/>
      <c r="B36" s="39" t="s">
        <v>166</v>
      </c>
      <c r="C36" s="45">
        <v>11</v>
      </c>
      <c r="D36" s="22" t="s">
        <v>16</v>
      </c>
      <c r="E36" s="44"/>
      <c r="F36" s="36">
        <f>C36*E36</f>
        <v>0</v>
      </c>
    </row>
    <row r="37" spans="1:6" s="104" customFormat="1" x14ac:dyDescent="0.2">
      <c r="A37" s="56"/>
      <c r="B37" s="51"/>
      <c r="C37" s="46"/>
      <c r="D37" s="47"/>
      <c r="E37" s="48"/>
      <c r="F37" s="48"/>
    </row>
    <row r="38" spans="1:6" s="104" customFormat="1" x14ac:dyDescent="0.2">
      <c r="A38" s="54"/>
      <c r="B38" s="50"/>
      <c r="C38" s="33"/>
      <c r="D38" s="34"/>
      <c r="E38" s="35"/>
      <c r="F38" s="33"/>
    </row>
    <row r="39" spans="1:6" s="104" customFormat="1" x14ac:dyDescent="0.2">
      <c r="A39" s="55">
        <f>COUNT($A$6:A38)+1</f>
        <v>6</v>
      </c>
      <c r="B39" s="38" t="s">
        <v>98</v>
      </c>
      <c r="C39" s="37"/>
      <c r="D39" s="22"/>
      <c r="E39" s="36"/>
      <c r="F39" s="36"/>
    </row>
    <row r="40" spans="1:6" s="104" customFormat="1" x14ac:dyDescent="0.2">
      <c r="A40" s="55"/>
      <c r="B40" s="39" t="s">
        <v>111</v>
      </c>
      <c r="C40" s="45"/>
      <c r="D40" s="22"/>
      <c r="E40" s="36"/>
      <c r="F40" s="36"/>
    </row>
    <row r="41" spans="1:6" s="104" customFormat="1" x14ac:dyDescent="0.2">
      <c r="A41" s="55"/>
      <c r="B41" s="39" t="s">
        <v>93</v>
      </c>
      <c r="C41" s="45">
        <v>4</v>
      </c>
      <c r="D41" s="22" t="s">
        <v>1</v>
      </c>
      <c r="E41" s="44"/>
      <c r="F41" s="36">
        <f t="shared" ref="F41" si="3">C41*E41</f>
        <v>0</v>
      </c>
    </row>
    <row r="42" spans="1:6" s="104" customFormat="1" x14ac:dyDescent="0.2">
      <c r="A42" s="56"/>
      <c r="B42" s="51"/>
      <c r="C42" s="46"/>
      <c r="D42" s="47"/>
      <c r="E42" s="48"/>
      <c r="F42" s="48"/>
    </row>
    <row r="43" spans="1:6" s="104" customFormat="1" x14ac:dyDescent="0.2">
      <c r="A43" s="54"/>
      <c r="B43" s="50"/>
      <c r="C43" s="33"/>
      <c r="D43" s="34"/>
      <c r="E43" s="35"/>
      <c r="F43" s="33"/>
    </row>
    <row r="44" spans="1:6" s="104" customFormat="1" x14ac:dyDescent="0.2">
      <c r="A44" s="55">
        <f>COUNT($A$6:A43)+1</f>
        <v>7</v>
      </c>
      <c r="B44" s="38" t="s">
        <v>50</v>
      </c>
      <c r="C44" s="37"/>
      <c r="D44" s="22"/>
      <c r="E44" s="36"/>
      <c r="F44" s="36"/>
    </row>
    <row r="45" spans="1:6" s="104" customFormat="1" ht="51" x14ac:dyDescent="0.2">
      <c r="A45" s="55"/>
      <c r="B45" s="58" t="s">
        <v>126</v>
      </c>
      <c r="C45" s="37"/>
      <c r="D45" s="22"/>
      <c r="E45" s="36"/>
      <c r="F45" s="36"/>
    </row>
    <row r="46" spans="1:6" s="104" customFormat="1" x14ac:dyDescent="0.2">
      <c r="A46" s="228"/>
      <c r="B46" s="229" t="s">
        <v>39</v>
      </c>
      <c r="C46" s="217"/>
      <c r="D46" s="217"/>
      <c r="E46" s="219"/>
      <c r="F46" s="219"/>
    </row>
    <row r="47" spans="1:6" s="104" customFormat="1" x14ac:dyDescent="0.2">
      <c r="A47" s="55"/>
      <c r="B47" s="39" t="s">
        <v>66</v>
      </c>
      <c r="C47" s="45">
        <v>2</v>
      </c>
      <c r="D47" s="22" t="s">
        <v>1</v>
      </c>
      <c r="E47" s="44"/>
      <c r="F47" s="36">
        <f t="shared" ref="F47" si="4">C47*E47</f>
        <v>0</v>
      </c>
    </row>
    <row r="48" spans="1:6" s="104" customFormat="1" x14ac:dyDescent="0.2">
      <c r="A48" s="56"/>
      <c r="B48" s="51"/>
      <c r="C48" s="46"/>
      <c r="D48" s="47"/>
      <c r="E48" s="48"/>
      <c r="F48" s="48"/>
    </row>
    <row r="49" spans="1:6" s="104" customFormat="1" x14ac:dyDescent="0.2">
      <c r="A49" s="54"/>
      <c r="B49" s="50"/>
      <c r="C49" s="33"/>
      <c r="D49" s="34"/>
      <c r="E49" s="35"/>
      <c r="F49" s="33"/>
    </row>
    <row r="50" spans="1:6" s="104" customFormat="1" x14ac:dyDescent="0.2">
      <c r="A50" s="55">
        <f>COUNT($A$6:A49)+1</f>
        <v>8</v>
      </c>
      <c r="B50" s="38" t="s">
        <v>51</v>
      </c>
      <c r="C50" s="37"/>
      <c r="D50" s="22"/>
      <c r="E50" s="36"/>
      <c r="F50" s="36"/>
    </row>
    <row r="51" spans="1:6" s="104" customFormat="1" ht="51" x14ac:dyDescent="0.2">
      <c r="A51" s="55"/>
      <c r="B51" s="58" t="s">
        <v>68</v>
      </c>
      <c r="C51" s="37"/>
      <c r="D51" s="22"/>
      <c r="E51" s="36"/>
      <c r="F51" s="36"/>
    </row>
    <row r="52" spans="1:6" s="104" customFormat="1" x14ac:dyDescent="0.2">
      <c r="A52" s="228"/>
      <c r="B52" s="229" t="s">
        <v>39</v>
      </c>
      <c r="C52" s="217"/>
      <c r="D52" s="217"/>
      <c r="E52" s="219"/>
      <c r="F52" s="219"/>
    </row>
    <row r="53" spans="1:6" s="104" customFormat="1" x14ac:dyDescent="0.2">
      <c r="A53" s="55"/>
      <c r="B53" s="39" t="s">
        <v>210</v>
      </c>
      <c r="C53" s="45">
        <v>2</v>
      </c>
      <c r="D53" s="22" t="s">
        <v>1</v>
      </c>
      <c r="E53" s="44"/>
      <c r="F53" s="36">
        <f t="shared" ref="F53" si="5">C53*E53</f>
        <v>0</v>
      </c>
    </row>
    <row r="54" spans="1:6" s="104" customFormat="1" x14ac:dyDescent="0.2">
      <c r="A54" s="56"/>
      <c r="B54" s="51"/>
      <c r="C54" s="46"/>
      <c r="D54" s="47"/>
      <c r="E54" s="48"/>
      <c r="F54" s="48"/>
    </row>
    <row r="55" spans="1:6" s="104" customFormat="1" x14ac:dyDescent="0.2">
      <c r="A55" s="54"/>
      <c r="B55" s="50"/>
      <c r="C55" s="33"/>
      <c r="D55" s="34"/>
      <c r="E55" s="35"/>
      <c r="F55" s="33"/>
    </row>
    <row r="56" spans="1:6" s="104" customFormat="1" x14ac:dyDescent="0.2">
      <c r="A56" s="55">
        <f>COUNT($A$6:A55)+1</f>
        <v>9</v>
      </c>
      <c r="B56" s="38" t="s">
        <v>87</v>
      </c>
      <c r="C56" s="37"/>
      <c r="D56" s="22"/>
      <c r="E56" s="36"/>
      <c r="F56" s="36"/>
    </row>
    <row r="57" spans="1:6" s="104" customFormat="1" ht="38.25" x14ac:dyDescent="0.2">
      <c r="A57" s="55"/>
      <c r="B57" s="39" t="s">
        <v>88</v>
      </c>
      <c r="C57" s="45"/>
      <c r="D57" s="22"/>
      <c r="E57" s="36"/>
      <c r="F57" s="36"/>
    </row>
    <row r="58" spans="1:6" s="104" customFormat="1" x14ac:dyDescent="0.2">
      <c r="A58" s="211"/>
      <c r="B58" s="229" t="s">
        <v>39</v>
      </c>
      <c r="C58" s="217"/>
      <c r="D58" s="217"/>
      <c r="E58" s="219"/>
      <c r="F58" s="219"/>
    </row>
    <row r="59" spans="1:6" s="104" customFormat="1" ht="14.25" x14ac:dyDescent="0.2">
      <c r="A59" s="55"/>
      <c r="B59" s="39" t="s">
        <v>90</v>
      </c>
      <c r="C59" s="45">
        <v>1</v>
      </c>
      <c r="D59" s="22" t="s">
        <v>9</v>
      </c>
      <c r="E59" s="44"/>
      <c r="F59" s="36">
        <f t="shared" ref="F59" si="6">C59*E59</f>
        <v>0</v>
      </c>
    </row>
    <row r="60" spans="1:6" s="104" customFormat="1" x14ac:dyDescent="0.2">
      <c r="A60" s="56"/>
      <c r="B60" s="51"/>
      <c r="C60" s="46"/>
      <c r="D60" s="47"/>
      <c r="E60" s="48"/>
      <c r="F60" s="48"/>
    </row>
    <row r="61" spans="1:6" s="104" customFormat="1" x14ac:dyDescent="0.2">
      <c r="A61" s="55"/>
      <c r="B61" s="39"/>
      <c r="C61" s="45"/>
      <c r="D61" s="22"/>
      <c r="E61" s="36"/>
      <c r="F61" s="36"/>
    </row>
    <row r="62" spans="1:6" s="104" customFormat="1" x14ac:dyDescent="0.2">
      <c r="A62" s="55">
        <f>COUNT($A$6:A61)+1</f>
        <v>10</v>
      </c>
      <c r="B62" s="38" t="s">
        <v>80</v>
      </c>
      <c r="C62" s="37"/>
      <c r="D62" s="22"/>
      <c r="E62" s="36"/>
      <c r="F62" s="36"/>
    </row>
    <row r="63" spans="1:6" s="104" customFormat="1" ht="51" x14ac:dyDescent="0.2">
      <c r="A63" s="55"/>
      <c r="B63" s="58" t="s">
        <v>142</v>
      </c>
      <c r="C63" s="37"/>
      <c r="D63" s="22"/>
      <c r="E63" s="36"/>
      <c r="F63" s="36"/>
    </row>
    <row r="64" spans="1:6" s="104" customFormat="1" ht="14.25" x14ac:dyDescent="0.2">
      <c r="A64" s="55"/>
      <c r="B64" s="39" t="s">
        <v>81</v>
      </c>
      <c r="C64" s="45">
        <v>0.5</v>
      </c>
      <c r="D64" s="22" t="s">
        <v>14</v>
      </c>
      <c r="E64" s="44"/>
      <c r="F64" s="36">
        <f t="shared" ref="F64" si="7">C64*E64</f>
        <v>0</v>
      </c>
    </row>
    <row r="65" spans="1:6" s="104" customFormat="1" x14ac:dyDescent="0.2">
      <c r="A65" s="55"/>
      <c r="B65" s="39"/>
      <c r="C65" s="45"/>
      <c r="D65" s="22"/>
      <c r="E65" s="36"/>
      <c r="F65" s="36"/>
    </row>
    <row r="66" spans="1:6" s="104" customFormat="1" x14ac:dyDescent="0.2">
      <c r="A66" s="54"/>
      <c r="B66" s="50"/>
      <c r="C66" s="33"/>
      <c r="D66" s="34"/>
      <c r="E66" s="35"/>
      <c r="F66" s="33"/>
    </row>
    <row r="67" spans="1:6" s="104" customFormat="1" x14ac:dyDescent="0.2">
      <c r="A67" s="55">
        <f>COUNT($A$6:A66)+1</f>
        <v>11</v>
      </c>
      <c r="B67" s="38" t="s">
        <v>101</v>
      </c>
      <c r="C67" s="37"/>
      <c r="D67" s="22"/>
      <c r="E67" s="36"/>
      <c r="F67" s="36"/>
    </row>
    <row r="68" spans="1:6" s="104" customFormat="1" ht="38.25" x14ac:dyDescent="0.2">
      <c r="A68" s="55"/>
      <c r="B68" s="39" t="s">
        <v>128</v>
      </c>
      <c r="C68" s="45"/>
      <c r="D68" s="22"/>
      <c r="E68" s="36"/>
      <c r="F68" s="36"/>
    </row>
    <row r="69" spans="1:6" s="104" customFormat="1" ht="14.25" x14ac:dyDescent="0.2">
      <c r="A69" s="55"/>
      <c r="B69" s="39"/>
      <c r="C69" s="45">
        <v>0.5</v>
      </c>
      <c r="D69" s="22" t="s">
        <v>14</v>
      </c>
      <c r="E69" s="44"/>
      <c r="F69" s="36">
        <f>C69*E69</f>
        <v>0</v>
      </c>
    </row>
    <row r="70" spans="1:6" s="104" customFormat="1" x14ac:dyDescent="0.2">
      <c r="A70" s="56"/>
      <c r="B70" s="51"/>
      <c r="C70" s="46"/>
      <c r="D70" s="47"/>
      <c r="E70" s="48"/>
      <c r="F70" s="48"/>
    </row>
    <row r="71" spans="1:6" s="104" customFormat="1" x14ac:dyDescent="0.2">
      <c r="A71" s="54"/>
      <c r="B71" s="50"/>
      <c r="C71" s="33"/>
      <c r="D71" s="34"/>
      <c r="E71" s="35"/>
      <c r="F71" s="33"/>
    </row>
    <row r="72" spans="1:6" s="104" customFormat="1" x14ac:dyDescent="0.2">
      <c r="A72" s="55">
        <f>COUNT($A$6:A70)+1</f>
        <v>12</v>
      </c>
      <c r="B72" s="38" t="s">
        <v>102</v>
      </c>
      <c r="C72" s="37"/>
      <c r="D72" s="22"/>
      <c r="E72" s="36"/>
      <c r="F72" s="36"/>
    </row>
    <row r="73" spans="1:6" s="104" customFormat="1" ht="63.75" x14ac:dyDescent="0.2">
      <c r="A73" s="55"/>
      <c r="B73" s="39" t="s">
        <v>127</v>
      </c>
      <c r="C73" s="45"/>
      <c r="D73" s="22"/>
      <c r="E73" s="36"/>
      <c r="F73" s="36"/>
    </row>
    <row r="74" spans="1:6" s="104" customFormat="1" x14ac:dyDescent="0.2">
      <c r="A74" s="211"/>
      <c r="B74" s="216" t="s">
        <v>39</v>
      </c>
      <c r="C74" s="217"/>
      <c r="D74" s="217"/>
      <c r="E74" s="219"/>
      <c r="F74" s="219"/>
    </row>
    <row r="75" spans="1:6" s="104" customFormat="1" x14ac:dyDescent="0.2">
      <c r="A75" s="55"/>
      <c r="B75" s="39" t="s">
        <v>104</v>
      </c>
      <c r="C75" s="45">
        <v>0.5</v>
      </c>
      <c r="D75" s="22" t="s">
        <v>16</v>
      </c>
      <c r="E75" s="44"/>
      <c r="F75" s="36">
        <f>C75*E75</f>
        <v>0</v>
      </c>
    </row>
    <row r="76" spans="1:6" s="104" customFormat="1" x14ac:dyDescent="0.2">
      <c r="A76" s="56"/>
      <c r="B76" s="51"/>
      <c r="C76" s="46"/>
      <c r="D76" s="47"/>
      <c r="E76" s="48"/>
      <c r="F76" s="48"/>
    </row>
    <row r="77" spans="1:6" s="236" customFormat="1" x14ac:dyDescent="0.2">
      <c r="A77" s="55"/>
      <c r="B77" s="39"/>
      <c r="C77" s="45"/>
      <c r="D77" s="22"/>
      <c r="E77" s="36"/>
      <c r="F77" s="36"/>
    </row>
    <row r="78" spans="1:6" s="104" customFormat="1" x14ac:dyDescent="0.2">
      <c r="A78" s="55">
        <f>COUNT($A$6:A76)+1</f>
        <v>13</v>
      </c>
      <c r="B78" s="38" t="s">
        <v>17</v>
      </c>
      <c r="C78" s="37"/>
      <c r="D78" s="22"/>
      <c r="E78" s="36"/>
      <c r="F78" s="36"/>
    </row>
    <row r="79" spans="1:6" s="104" customFormat="1" ht="38.25" x14ac:dyDescent="0.2">
      <c r="A79" s="55"/>
      <c r="B79" s="39" t="s">
        <v>105</v>
      </c>
      <c r="C79" s="45"/>
      <c r="D79" s="22"/>
      <c r="E79" s="36"/>
      <c r="F79" s="36"/>
    </row>
    <row r="80" spans="1:6" s="104" customFormat="1" x14ac:dyDescent="0.2">
      <c r="B80" s="220"/>
      <c r="C80" s="217"/>
      <c r="D80" s="221">
        <v>0.1</v>
      </c>
      <c r="E80" s="219"/>
      <c r="F80" s="222">
        <f>SUM(F11:F42)*D80</f>
        <v>0</v>
      </c>
    </row>
    <row r="81" spans="1:6" s="104" customFormat="1" x14ac:dyDescent="0.2">
      <c r="A81" s="223"/>
      <c r="B81" s="224"/>
      <c r="C81" s="225"/>
      <c r="D81" s="226"/>
      <c r="E81" s="227"/>
      <c r="F81" s="227"/>
    </row>
    <row r="82" spans="1:6" s="104" customFormat="1" x14ac:dyDescent="0.2">
      <c r="A82" s="40"/>
      <c r="B82" s="52" t="s">
        <v>106</v>
      </c>
      <c r="C82" s="41"/>
      <c r="D82" s="42"/>
      <c r="E82" s="43" t="s">
        <v>13</v>
      </c>
      <c r="F82" s="43">
        <f>SUM(F11:F81)</f>
        <v>0</v>
      </c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  <row r="835" spans="1:6" x14ac:dyDescent="0.2">
      <c r="A835" s="32"/>
      <c r="B835" s="32"/>
      <c r="C835" s="32"/>
      <c r="E835" s="32"/>
      <c r="F835" s="32"/>
    </row>
    <row r="836" spans="1:6" x14ac:dyDescent="0.2">
      <c r="A836" s="32"/>
      <c r="B836" s="32"/>
      <c r="C836" s="32"/>
      <c r="E836" s="32"/>
      <c r="F836" s="32"/>
    </row>
    <row r="837" spans="1:6" x14ac:dyDescent="0.2">
      <c r="A837" s="32"/>
      <c r="B837" s="32"/>
      <c r="C837" s="32"/>
      <c r="E837" s="32"/>
      <c r="F837" s="32"/>
    </row>
    <row r="838" spans="1:6" x14ac:dyDescent="0.2">
      <c r="A838" s="32"/>
      <c r="B838" s="32"/>
      <c r="C838" s="32"/>
      <c r="E838" s="32"/>
      <c r="F838" s="32"/>
    </row>
    <row r="839" spans="1:6" x14ac:dyDescent="0.2">
      <c r="A839" s="32"/>
      <c r="B839" s="32"/>
      <c r="C839" s="32"/>
      <c r="E839" s="32"/>
      <c r="F839" s="32"/>
    </row>
    <row r="840" spans="1:6" x14ac:dyDescent="0.2">
      <c r="A840" s="32"/>
      <c r="B840" s="32"/>
      <c r="C840" s="32"/>
      <c r="E840" s="32"/>
      <c r="F840" s="32"/>
    </row>
    <row r="841" spans="1:6" x14ac:dyDescent="0.2">
      <c r="A841" s="32"/>
      <c r="B841" s="32"/>
      <c r="C841" s="32"/>
      <c r="E841" s="32"/>
      <c r="F841" s="32"/>
    </row>
    <row r="842" spans="1:6" x14ac:dyDescent="0.2">
      <c r="A842" s="32"/>
      <c r="B842" s="32"/>
      <c r="C842" s="32"/>
      <c r="E842" s="32"/>
      <c r="F842" s="32"/>
    </row>
    <row r="843" spans="1:6" x14ac:dyDescent="0.2">
      <c r="A843" s="32"/>
      <c r="B843" s="32"/>
      <c r="C843" s="32"/>
      <c r="E843" s="32"/>
      <c r="F843" s="32"/>
    </row>
    <row r="844" spans="1:6" x14ac:dyDescent="0.2">
      <c r="A844" s="32"/>
      <c r="B844" s="32"/>
      <c r="C844" s="32"/>
      <c r="E844" s="32"/>
      <c r="F844" s="32"/>
    </row>
    <row r="845" spans="1:6" x14ac:dyDescent="0.2">
      <c r="A845" s="32"/>
      <c r="B845" s="32"/>
      <c r="C845" s="32"/>
      <c r="E845" s="32"/>
      <c r="F845" s="32"/>
    </row>
    <row r="846" spans="1:6" x14ac:dyDescent="0.2">
      <c r="A846" s="32"/>
      <c r="B846" s="32"/>
      <c r="C846" s="32"/>
      <c r="E846" s="32"/>
      <c r="F846" s="32"/>
    </row>
    <row r="847" spans="1:6" x14ac:dyDescent="0.2">
      <c r="A847" s="32"/>
      <c r="B847" s="32"/>
      <c r="C847" s="32"/>
      <c r="E847" s="32"/>
      <c r="F847" s="32"/>
    </row>
    <row r="848" spans="1:6" x14ac:dyDescent="0.2">
      <c r="A848" s="32"/>
      <c r="B848" s="32"/>
      <c r="C848" s="32"/>
      <c r="E848" s="32"/>
      <c r="F848" s="32"/>
    </row>
    <row r="849" spans="1:6" x14ac:dyDescent="0.2">
      <c r="A849" s="32"/>
      <c r="B849" s="32"/>
      <c r="C849" s="32"/>
      <c r="E849" s="32"/>
      <c r="F849" s="32"/>
    </row>
    <row r="850" spans="1:6" x14ac:dyDescent="0.2">
      <c r="A850" s="32"/>
      <c r="B850" s="32"/>
      <c r="C850" s="32"/>
      <c r="E850" s="32"/>
      <c r="F850" s="32"/>
    </row>
    <row r="851" spans="1:6" x14ac:dyDescent="0.2">
      <c r="A851" s="32"/>
      <c r="B851" s="32"/>
      <c r="C851" s="32"/>
      <c r="E851" s="32"/>
      <c r="F851" s="32"/>
    </row>
    <row r="852" spans="1:6" x14ac:dyDescent="0.2">
      <c r="A852" s="32"/>
      <c r="B852" s="32"/>
      <c r="C852" s="32"/>
      <c r="E852" s="32"/>
      <c r="F852" s="32"/>
    </row>
    <row r="853" spans="1:6" x14ac:dyDescent="0.2">
      <c r="A853" s="32"/>
      <c r="B853" s="32"/>
      <c r="C853" s="32"/>
      <c r="E853" s="32"/>
      <c r="F853" s="32"/>
    </row>
    <row r="854" spans="1:6" x14ac:dyDescent="0.2">
      <c r="A854" s="32"/>
      <c r="B854" s="32"/>
      <c r="C854" s="32"/>
      <c r="E854" s="32"/>
      <c r="F854" s="32"/>
    </row>
    <row r="855" spans="1:6" x14ac:dyDescent="0.2">
      <c r="A855" s="32"/>
      <c r="B855" s="32"/>
      <c r="C855" s="32"/>
      <c r="E855" s="32"/>
      <c r="F855" s="32"/>
    </row>
    <row r="856" spans="1:6" x14ac:dyDescent="0.2">
      <c r="A856" s="32"/>
      <c r="B856" s="32"/>
      <c r="C856" s="32"/>
      <c r="E856" s="32"/>
      <c r="F856" s="32"/>
    </row>
    <row r="857" spans="1:6" x14ac:dyDescent="0.2">
      <c r="A857" s="32"/>
      <c r="B857" s="32"/>
      <c r="C857" s="32"/>
      <c r="E857" s="32"/>
      <c r="F857" s="32"/>
    </row>
    <row r="858" spans="1:6" x14ac:dyDescent="0.2">
      <c r="A858" s="32"/>
      <c r="B858" s="32"/>
      <c r="C858" s="32"/>
      <c r="E858" s="32"/>
      <c r="F858" s="32"/>
    </row>
    <row r="859" spans="1:6" x14ac:dyDescent="0.2">
      <c r="A859" s="32"/>
      <c r="B859" s="32"/>
      <c r="C859" s="32"/>
      <c r="E859" s="32"/>
      <c r="F859" s="32"/>
    </row>
    <row r="860" spans="1:6" x14ac:dyDescent="0.2">
      <c r="A860" s="32"/>
      <c r="B860" s="32"/>
      <c r="C860" s="32"/>
      <c r="E860" s="32"/>
      <c r="F860" s="32"/>
    </row>
    <row r="861" spans="1:6" x14ac:dyDescent="0.2">
      <c r="A861" s="32"/>
      <c r="B861" s="32"/>
      <c r="C861" s="32"/>
      <c r="E861" s="32"/>
      <c r="F861" s="32"/>
    </row>
    <row r="862" spans="1:6" x14ac:dyDescent="0.2">
      <c r="A862" s="32"/>
      <c r="B862" s="32"/>
      <c r="C862" s="32"/>
      <c r="E862" s="32"/>
      <c r="F862" s="32"/>
    </row>
    <row r="863" spans="1:6" x14ac:dyDescent="0.2">
      <c r="A863" s="32"/>
      <c r="B863" s="32"/>
      <c r="C863" s="32"/>
      <c r="E863" s="32"/>
      <c r="F863" s="32"/>
    </row>
    <row r="864" spans="1:6" x14ac:dyDescent="0.2">
      <c r="A864" s="32"/>
      <c r="B864" s="32"/>
      <c r="C864" s="32"/>
      <c r="E864" s="32"/>
      <c r="F864" s="32"/>
    </row>
    <row r="865" spans="1:6" x14ac:dyDescent="0.2">
      <c r="A865" s="32"/>
      <c r="B865" s="32"/>
      <c r="C865" s="32"/>
      <c r="E865" s="32"/>
      <c r="F865" s="32"/>
    </row>
    <row r="866" spans="1:6" x14ac:dyDescent="0.2">
      <c r="A866" s="32"/>
      <c r="B866" s="32"/>
      <c r="C866" s="32"/>
      <c r="E866" s="32"/>
      <c r="F866" s="32"/>
    </row>
    <row r="867" spans="1:6" x14ac:dyDescent="0.2">
      <c r="A867" s="32"/>
      <c r="B867" s="32"/>
      <c r="C867" s="32"/>
      <c r="E867" s="32"/>
      <c r="F867" s="32"/>
    </row>
    <row r="868" spans="1:6" x14ac:dyDescent="0.2">
      <c r="A868" s="32"/>
      <c r="B868" s="32"/>
      <c r="C868" s="32"/>
      <c r="E868" s="32"/>
      <c r="F868" s="32"/>
    </row>
    <row r="869" spans="1:6" x14ac:dyDescent="0.2">
      <c r="A869" s="32"/>
      <c r="B869" s="32"/>
      <c r="C869" s="32"/>
      <c r="E869" s="32"/>
      <c r="F869" s="32"/>
    </row>
    <row r="870" spans="1:6" x14ac:dyDescent="0.2">
      <c r="A870" s="32"/>
      <c r="B870" s="32"/>
      <c r="C870" s="32"/>
      <c r="E870" s="32"/>
      <c r="F870" s="32"/>
    </row>
    <row r="871" spans="1:6" x14ac:dyDescent="0.2">
      <c r="A871" s="32"/>
      <c r="B871" s="32"/>
      <c r="C871" s="32"/>
      <c r="E871" s="32"/>
      <c r="F871" s="32"/>
    </row>
    <row r="872" spans="1:6" x14ac:dyDescent="0.2">
      <c r="A872" s="32"/>
      <c r="B872" s="32"/>
      <c r="C872" s="32"/>
      <c r="E872" s="32"/>
      <c r="F872" s="32"/>
    </row>
    <row r="873" spans="1:6" x14ac:dyDescent="0.2">
      <c r="A873" s="32"/>
      <c r="B873" s="32"/>
      <c r="C873" s="32"/>
      <c r="E873" s="32"/>
      <c r="F873" s="32"/>
    </row>
    <row r="874" spans="1:6" x14ac:dyDescent="0.2">
      <c r="A874" s="32"/>
      <c r="B874" s="32"/>
      <c r="C874" s="32"/>
      <c r="E874" s="32"/>
      <c r="F874" s="32"/>
    </row>
    <row r="875" spans="1:6" x14ac:dyDescent="0.2">
      <c r="A875" s="32"/>
      <c r="B875" s="32"/>
      <c r="C875" s="32"/>
      <c r="E875" s="32"/>
      <c r="F875" s="32"/>
    </row>
    <row r="876" spans="1:6" x14ac:dyDescent="0.2">
      <c r="A876" s="32"/>
      <c r="B876" s="32"/>
      <c r="C876" s="32"/>
      <c r="E876" s="32"/>
      <c r="F876" s="32"/>
    </row>
    <row r="877" spans="1:6" x14ac:dyDescent="0.2">
      <c r="A877" s="32"/>
      <c r="B877" s="32"/>
      <c r="C877" s="32"/>
      <c r="E877" s="32"/>
      <c r="F877" s="32"/>
    </row>
    <row r="878" spans="1:6" x14ac:dyDescent="0.2">
      <c r="A878" s="32"/>
      <c r="B878" s="32"/>
      <c r="C878" s="32"/>
      <c r="E878" s="32"/>
      <c r="F878" s="32"/>
    </row>
    <row r="879" spans="1:6" x14ac:dyDescent="0.2">
      <c r="A879" s="32"/>
      <c r="B879" s="32"/>
      <c r="C879" s="32"/>
      <c r="E879" s="32"/>
      <c r="F879" s="32"/>
    </row>
    <row r="880" spans="1:6" x14ac:dyDescent="0.2">
      <c r="A880" s="32"/>
      <c r="B880" s="32"/>
      <c r="C880" s="32"/>
      <c r="E880" s="32"/>
      <c r="F880" s="32"/>
    </row>
    <row r="881" spans="1:6" x14ac:dyDescent="0.2">
      <c r="A881" s="32"/>
      <c r="B881" s="32"/>
      <c r="C881" s="32"/>
      <c r="E881" s="32"/>
      <c r="F881" s="32"/>
    </row>
    <row r="882" spans="1:6" x14ac:dyDescent="0.2">
      <c r="A882" s="32"/>
      <c r="B882" s="32"/>
      <c r="C882" s="32"/>
      <c r="E882" s="32"/>
      <c r="F882" s="32"/>
    </row>
    <row r="883" spans="1:6" x14ac:dyDescent="0.2">
      <c r="A883" s="32"/>
      <c r="B883" s="32"/>
      <c r="C883" s="32"/>
      <c r="E883" s="32"/>
      <c r="F883" s="32"/>
    </row>
    <row r="884" spans="1:6" x14ac:dyDescent="0.2">
      <c r="A884" s="32"/>
      <c r="B884" s="32"/>
      <c r="C884" s="32"/>
      <c r="E884" s="32"/>
      <c r="F884" s="32"/>
    </row>
    <row r="885" spans="1:6" x14ac:dyDescent="0.2">
      <c r="A885" s="32"/>
      <c r="B885" s="32"/>
      <c r="C885" s="32"/>
      <c r="E885" s="32"/>
      <c r="F885" s="32"/>
    </row>
    <row r="886" spans="1:6" x14ac:dyDescent="0.2">
      <c r="A886" s="32"/>
      <c r="B886" s="32"/>
      <c r="C886" s="32"/>
      <c r="E886" s="32"/>
      <c r="F886" s="32"/>
    </row>
    <row r="887" spans="1:6" x14ac:dyDescent="0.2">
      <c r="A887" s="32"/>
      <c r="B887" s="32"/>
      <c r="C887" s="32"/>
      <c r="E887" s="32"/>
      <c r="F887" s="32"/>
    </row>
    <row r="888" spans="1:6" x14ac:dyDescent="0.2">
      <c r="A888" s="32"/>
      <c r="B888" s="32"/>
      <c r="C888" s="32"/>
      <c r="E888" s="32"/>
      <c r="F888" s="32"/>
    </row>
    <row r="889" spans="1:6" x14ac:dyDescent="0.2">
      <c r="A889" s="32"/>
      <c r="B889" s="32"/>
      <c r="C889" s="32"/>
      <c r="E889" s="32"/>
      <c r="F889" s="32"/>
    </row>
    <row r="890" spans="1:6" x14ac:dyDescent="0.2">
      <c r="A890" s="32"/>
      <c r="B890" s="32"/>
      <c r="C890" s="32"/>
      <c r="E890" s="32"/>
      <c r="F890" s="32"/>
    </row>
    <row r="891" spans="1:6" x14ac:dyDescent="0.2">
      <c r="A891" s="32"/>
      <c r="B891" s="32"/>
      <c r="C891" s="32"/>
      <c r="E891" s="32"/>
      <c r="F891" s="32"/>
    </row>
    <row r="892" spans="1:6" x14ac:dyDescent="0.2">
      <c r="A892" s="32"/>
      <c r="B892" s="32"/>
      <c r="C892" s="32"/>
      <c r="E892" s="32"/>
      <c r="F892" s="32"/>
    </row>
    <row r="893" spans="1:6" x14ac:dyDescent="0.2">
      <c r="A893" s="32"/>
      <c r="B893" s="32"/>
      <c r="C893" s="32"/>
      <c r="E893" s="32"/>
      <c r="F893" s="32"/>
    </row>
    <row r="894" spans="1:6" x14ac:dyDescent="0.2">
      <c r="A894" s="32"/>
      <c r="B894" s="32"/>
      <c r="C894" s="32"/>
      <c r="E894" s="32"/>
      <c r="F894" s="32"/>
    </row>
    <row r="895" spans="1:6" x14ac:dyDescent="0.2">
      <c r="A895" s="32"/>
      <c r="B895" s="32"/>
      <c r="C895" s="32"/>
      <c r="E895" s="32"/>
      <c r="F895" s="32"/>
    </row>
    <row r="896" spans="1:6" x14ac:dyDescent="0.2">
      <c r="A896" s="32"/>
      <c r="B896" s="32"/>
      <c r="C896" s="32"/>
      <c r="E896" s="32"/>
      <c r="F896" s="32"/>
    </row>
    <row r="897" spans="1:6" x14ac:dyDescent="0.2">
      <c r="A897" s="32"/>
      <c r="B897" s="32"/>
      <c r="C897" s="32"/>
      <c r="E897" s="32"/>
      <c r="F897" s="32"/>
    </row>
    <row r="898" spans="1:6" x14ac:dyDescent="0.2">
      <c r="A898" s="32"/>
      <c r="B898" s="32"/>
      <c r="C898" s="32"/>
      <c r="E898" s="32"/>
      <c r="F898" s="32"/>
    </row>
    <row r="899" spans="1:6" x14ac:dyDescent="0.2">
      <c r="A899" s="32"/>
      <c r="B899" s="32"/>
      <c r="C899" s="32"/>
      <c r="E899" s="32"/>
      <c r="F899" s="32"/>
    </row>
    <row r="900" spans="1:6" x14ac:dyDescent="0.2">
      <c r="A900" s="32"/>
      <c r="B900" s="32"/>
      <c r="C900" s="32"/>
      <c r="E900" s="32"/>
      <c r="F900" s="32"/>
    </row>
    <row r="901" spans="1:6" x14ac:dyDescent="0.2">
      <c r="A901" s="32"/>
      <c r="B901" s="32"/>
      <c r="C901" s="32"/>
      <c r="E901" s="32"/>
      <c r="F901" s="32"/>
    </row>
    <row r="902" spans="1:6" x14ac:dyDescent="0.2">
      <c r="A902" s="32"/>
      <c r="B902" s="32"/>
      <c r="C902" s="32"/>
      <c r="E902" s="32"/>
      <c r="F902" s="32"/>
    </row>
    <row r="903" spans="1:6" x14ac:dyDescent="0.2">
      <c r="A903" s="32"/>
      <c r="B903" s="32"/>
      <c r="C903" s="32"/>
      <c r="E903" s="32"/>
      <c r="F903" s="32"/>
    </row>
    <row r="904" spans="1:6" x14ac:dyDescent="0.2">
      <c r="A904" s="32"/>
      <c r="B904" s="32"/>
      <c r="C904" s="32"/>
      <c r="E904" s="32"/>
      <c r="F904" s="32"/>
    </row>
    <row r="905" spans="1:6" x14ac:dyDescent="0.2">
      <c r="A905" s="32"/>
      <c r="B905" s="32"/>
      <c r="C905" s="32"/>
      <c r="E905" s="32"/>
      <c r="F905" s="32"/>
    </row>
    <row r="906" spans="1:6" x14ac:dyDescent="0.2">
      <c r="A906" s="32"/>
      <c r="B906" s="32"/>
      <c r="C906" s="32"/>
      <c r="E906" s="32"/>
      <c r="F906" s="32"/>
    </row>
    <row r="907" spans="1:6" x14ac:dyDescent="0.2">
      <c r="A907" s="32"/>
      <c r="B907" s="32"/>
      <c r="C907" s="32"/>
      <c r="E907" s="32"/>
      <c r="F907" s="32"/>
    </row>
    <row r="908" spans="1:6" x14ac:dyDescent="0.2">
      <c r="A908" s="32"/>
      <c r="B908" s="32"/>
      <c r="C908" s="32"/>
      <c r="E908" s="32"/>
      <c r="F908" s="32"/>
    </row>
    <row r="909" spans="1:6" x14ac:dyDescent="0.2">
      <c r="A909" s="32"/>
      <c r="B909" s="32"/>
      <c r="C909" s="32"/>
      <c r="E909" s="32"/>
      <c r="F909" s="32"/>
    </row>
    <row r="910" spans="1:6" x14ac:dyDescent="0.2">
      <c r="A910" s="32"/>
      <c r="B910" s="32"/>
      <c r="C910" s="32"/>
      <c r="E910" s="32"/>
      <c r="F910" s="32"/>
    </row>
    <row r="911" spans="1:6" x14ac:dyDescent="0.2">
      <c r="A911" s="32"/>
      <c r="B911" s="32"/>
      <c r="C911" s="32"/>
      <c r="E911" s="32"/>
      <c r="F911" s="32"/>
    </row>
    <row r="912" spans="1:6" x14ac:dyDescent="0.2">
      <c r="A912" s="32"/>
      <c r="B912" s="32"/>
      <c r="C912" s="32"/>
      <c r="E912" s="32"/>
      <c r="F912" s="32"/>
    </row>
    <row r="913" spans="1:6" x14ac:dyDescent="0.2">
      <c r="A913" s="32"/>
      <c r="B913" s="32"/>
      <c r="C913" s="32"/>
      <c r="E913" s="32"/>
      <c r="F913" s="32"/>
    </row>
    <row r="914" spans="1:6" x14ac:dyDescent="0.2">
      <c r="A914" s="32"/>
      <c r="B914" s="32"/>
      <c r="C914" s="32"/>
      <c r="E914" s="32"/>
      <c r="F914" s="32"/>
    </row>
    <row r="915" spans="1:6" x14ac:dyDescent="0.2">
      <c r="A915" s="32"/>
      <c r="B915" s="32"/>
      <c r="C915" s="32"/>
      <c r="E915" s="32"/>
      <c r="F915" s="32"/>
    </row>
    <row r="916" spans="1:6" x14ac:dyDescent="0.2">
      <c r="A916" s="32"/>
      <c r="B916" s="32"/>
      <c r="C916" s="32"/>
      <c r="E916" s="32"/>
      <c r="F916" s="32"/>
    </row>
    <row r="917" spans="1:6" x14ac:dyDescent="0.2">
      <c r="A917" s="32"/>
      <c r="B917" s="32"/>
      <c r="C917" s="32"/>
      <c r="E917" s="32"/>
      <c r="F917" s="32"/>
    </row>
    <row r="918" spans="1:6" x14ac:dyDescent="0.2">
      <c r="A918" s="32"/>
      <c r="B918" s="32"/>
      <c r="C918" s="32"/>
      <c r="E918" s="32"/>
      <c r="F918" s="32"/>
    </row>
    <row r="919" spans="1:6" x14ac:dyDescent="0.2">
      <c r="A919" s="32"/>
      <c r="B919" s="32"/>
      <c r="C919" s="32"/>
      <c r="E919" s="32"/>
      <c r="F919" s="32"/>
    </row>
    <row r="920" spans="1:6" x14ac:dyDescent="0.2">
      <c r="A920" s="32"/>
      <c r="B920" s="32"/>
      <c r="C920" s="32"/>
      <c r="E920" s="32"/>
      <c r="F920" s="32"/>
    </row>
    <row r="921" spans="1:6" x14ac:dyDescent="0.2">
      <c r="A921" s="32"/>
      <c r="B921" s="32"/>
      <c r="C921" s="32"/>
      <c r="E921" s="32"/>
      <c r="F921" s="32"/>
    </row>
    <row r="922" spans="1:6" x14ac:dyDescent="0.2">
      <c r="A922" s="32"/>
      <c r="B922" s="32"/>
      <c r="C922" s="32"/>
      <c r="E922" s="32"/>
      <c r="F922" s="32"/>
    </row>
    <row r="923" spans="1:6" x14ac:dyDescent="0.2">
      <c r="A923" s="32"/>
      <c r="B923" s="32"/>
      <c r="C923" s="32"/>
      <c r="E923" s="32"/>
      <c r="F923" s="32"/>
    </row>
    <row r="924" spans="1:6" x14ac:dyDescent="0.2">
      <c r="A924" s="32"/>
      <c r="B924" s="32"/>
      <c r="C924" s="32"/>
      <c r="E924" s="32"/>
      <c r="F924" s="32"/>
    </row>
    <row r="925" spans="1:6" x14ac:dyDescent="0.2">
      <c r="A925" s="32"/>
      <c r="B925" s="32"/>
      <c r="C925" s="32"/>
      <c r="E925" s="32"/>
      <c r="F925" s="32"/>
    </row>
    <row r="926" spans="1:6" x14ac:dyDescent="0.2">
      <c r="A926" s="32"/>
      <c r="B926" s="32"/>
      <c r="C926" s="32"/>
      <c r="E926" s="32"/>
      <c r="F926" s="32"/>
    </row>
    <row r="927" spans="1:6" x14ac:dyDescent="0.2">
      <c r="A927" s="32"/>
      <c r="B927" s="32"/>
      <c r="C927" s="32"/>
      <c r="E927" s="32"/>
      <c r="F927" s="32"/>
    </row>
    <row r="928" spans="1:6" x14ac:dyDescent="0.2">
      <c r="A928" s="32"/>
      <c r="B928" s="32"/>
      <c r="C928" s="32"/>
      <c r="E928" s="32"/>
      <c r="F928" s="32"/>
    </row>
    <row r="929" spans="1:6" x14ac:dyDescent="0.2">
      <c r="A929" s="32"/>
      <c r="B929" s="32"/>
      <c r="C929" s="32"/>
      <c r="E929" s="32"/>
      <c r="F929" s="32"/>
    </row>
    <row r="930" spans="1:6" x14ac:dyDescent="0.2">
      <c r="A930" s="32"/>
      <c r="B930" s="32"/>
      <c r="C930" s="32"/>
      <c r="E930" s="32"/>
      <c r="F930" s="32"/>
    </row>
    <row r="931" spans="1:6" x14ac:dyDescent="0.2">
      <c r="A931" s="32"/>
      <c r="B931" s="32"/>
      <c r="C931" s="32"/>
      <c r="E931" s="32"/>
      <c r="F931" s="32"/>
    </row>
    <row r="932" spans="1:6" x14ac:dyDescent="0.2">
      <c r="A932" s="32"/>
      <c r="B932" s="32"/>
      <c r="C932" s="32"/>
      <c r="E932" s="32"/>
      <c r="F932" s="32"/>
    </row>
    <row r="933" spans="1:6" x14ac:dyDescent="0.2">
      <c r="A933" s="32"/>
      <c r="B933" s="32"/>
      <c r="C933" s="32"/>
      <c r="E933" s="32"/>
      <c r="F933" s="32"/>
    </row>
    <row r="934" spans="1:6" x14ac:dyDescent="0.2">
      <c r="A934" s="32"/>
      <c r="B934" s="32"/>
      <c r="C934" s="32"/>
      <c r="E934" s="32"/>
      <c r="F934" s="32"/>
    </row>
    <row r="935" spans="1:6" x14ac:dyDescent="0.2">
      <c r="A935" s="32"/>
      <c r="B935" s="32"/>
      <c r="C935" s="32"/>
      <c r="E935" s="32"/>
      <c r="F935" s="32"/>
    </row>
    <row r="936" spans="1:6" x14ac:dyDescent="0.2">
      <c r="A936" s="32"/>
      <c r="B936" s="32"/>
      <c r="C936" s="32"/>
      <c r="E936" s="32"/>
      <c r="F936" s="32"/>
    </row>
    <row r="937" spans="1:6" x14ac:dyDescent="0.2">
      <c r="A937" s="32"/>
      <c r="B937" s="32"/>
      <c r="C937" s="32"/>
      <c r="E937" s="32"/>
      <c r="F937" s="32"/>
    </row>
    <row r="938" spans="1:6" x14ac:dyDescent="0.2">
      <c r="A938" s="32"/>
      <c r="B938" s="32"/>
      <c r="C938" s="32"/>
      <c r="E938" s="32"/>
      <c r="F938" s="32"/>
    </row>
    <row r="939" spans="1:6" x14ac:dyDescent="0.2">
      <c r="A939" s="32"/>
      <c r="B939" s="32"/>
      <c r="C939" s="32"/>
      <c r="E939" s="32"/>
      <c r="F939" s="32"/>
    </row>
    <row r="940" spans="1:6" x14ac:dyDescent="0.2">
      <c r="A940" s="32"/>
      <c r="B940" s="32"/>
      <c r="C940" s="32"/>
      <c r="E940" s="32"/>
      <c r="F940" s="32"/>
    </row>
    <row r="941" spans="1:6" x14ac:dyDescent="0.2">
      <c r="A941" s="32"/>
      <c r="B941" s="32"/>
      <c r="C941" s="32"/>
      <c r="E941" s="32"/>
      <c r="F941" s="32"/>
    </row>
    <row r="942" spans="1:6" x14ac:dyDescent="0.2">
      <c r="A942" s="32"/>
      <c r="B942" s="32"/>
      <c r="C942" s="32"/>
      <c r="E942" s="32"/>
      <c r="F942" s="32"/>
    </row>
    <row r="943" spans="1:6" x14ac:dyDescent="0.2">
      <c r="A943" s="32"/>
      <c r="B943" s="32"/>
      <c r="C943" s="32"/>
      <c r="E943" s="32"/>
      <c r="F943" s="32"/>
    </row>
    <row r="944" spans="1:6" x14ac:dyDescent="0.2">
      <c r="A944" s="32"/>
      <c r="B944" s="32"/>
      <c r="C944" s="32"/>
      <c r="E944" s="32"/>
      <c r="F944" s="32"/>
    </row>
    <row r="945" spans="1:6" x14ac:dyDescent="0.2">
      <c r="A945" s="32"/>
      <c r="B945" s="32"/>
      <c r="C945" s="32"/>
      <c r="E945" s="32"/>
      <c r="F945" s="32"/>
    </row>
    <row r="946" spans="1:6" x14ac:dyDescent="0.2">
      <c r="A946" s="32"/>
      <c r="B946" s="32"/>
      <c r="C946" s="32"/>
      <c r="E946" s="32"/>
      <c r="F946" s="32"/>
    </row>
    <row r="947" spans="1:6" x14ac:dyDescent="0.2">
      <c r="A947" s="32"/>
      <c r="B947" s="32"/>
      <c r="C947" s="32"/>
      <c r="E947" s="32"/>
      <c r="F947" s="32"/>
    </row>
    <row r="948" spans="1:6" x14ac:dyDescent="0.2">
      <c r="A948" s="32"/>
      <c r="B948" s="32"/>
      <c r="C948" s="32"/>
      <c r="E948" s="32"/>
      <c r="F948" s="32"/>
    </row>
    <row r="949" spans="1:6" x14ac:dyDescent="0.2">
      <c r="A949" s="32"/>
      <c r="B949" s="32"/>
      <c r="C949" s="32"/>
      <c r="E949" s="32"/>
      <c r="F949" s="32"/>
    </row>
    <row r="950" spans="1:6" x14ac:dyDescent="0.2">
      <c r="A950" s="32"/>
      <c r="B950" s="32"/>
      <c r="C950" s="32"/>
      <c r="E950" s="32"/>
      <c r="F950" s="32"/>
    </row>
    <row r="951" spans="1:6" x14ac:dyDescent="0.2">
      <c r="A951" s="32"/>
      <c r="B951" s="32"/>
      <c r="C951" s="32"/>
      <c r="E951" s="32"/>
      <c r="F951" s="32"/>
    </row>
    <row r="952" spans="1:6" x14ac:dyDescent="0.2">
      <c r="A952" s="32"/>
      <c r="B952" s="32"/>
      <c r="C952" s="32"/>
      <c r="E952" s="32"/>
      <c r="F952" s="32"/>
    </row>
    <row r="953" spans="1:6" x14ac:dyDescent="0.2">
      <c r="A953" s="32"/>
      <c r="B953" s="32"/>
      <c r="C953" s="32"/>
      <c r="E953" s="32"/>
      <c r="F953" s="32"/>
    </row>
    <row r="954" spans="1:6" x14ac:dyDescent="0.2">
      <c r="A954" s="32"/>
      <c r="B954" s="32"/>
      <c r="C954" s="32"/>
      <c r="E954" s="32"/>
      <c r="F954" s="32"/>
    </row>
    <row r="955" spans="1:6" x14ac:dyDescent="0.2">
      <c r="A955" s="32"/>
      <c r="B955" s="32"/>
      <c r="C955" s="32"/>
      <c r="E955" s="32"/>
      <c r="F955" s="32"/>
    </row>
    <row r="956" spans="1:6" x14ac:dyDescent="0.2">
      <c r="A956" s="32"/>
      <c r="B956" s="32"/>
      <c r="C956" s="32"/>
      <c r="E956" s="32"/>
      <c r="F956" s="32"/>
    </row>
    <row r="957" spans="1:6" x14ac:dyDescent="0.2">
      <c r="A957" s="32"/>
      <c r="B957" s="32"/>
      <c r="C957" s="32"/>
      <c r="E957" s="32"/>
      <c r="F957" s="32"/>
    </row>
    <row r="958" spans="1:6" x14ac:dyDescent="0.2">
      <c r="A958" s="32"/>
      <c r="B958" s="32"/>
      <c r="C958" s="32"/>
      <c r="E958" s="32"/>
      <c r="F958" s="32"/>
    </row>
    <row r="959" spans="1:6" x14ac:dyDescent="0.2">
      <c r="A959" s="32"/>
      <c r="B959" s="32"/>
      <c r="C959" s="32"/>
      <c r="E959" s="32"/>
      <c r="F959" s="32"/>
    </row>
    <row r="960" spans="1:6" x14ac:dyDescent="0.2">
      <c r="A960" s="32"/>
      <c r="B960" s="32"/>
      <c r="C960" s="32"/>
      <c r="E960" s="32"/>
      <c r="F960" s="32"/>
    </row>
    <row r="961" spans="1:6" x14ac:dyDescent="0.2">
      <c r="A961" s="32"/>
      <c r="B961" s="32"/>
      <c r="C961" s="32"/>
      <c r="E961" s="32"/>
      <c r="F961" s="32"/>
    </row>
    <row r="962" spans="1:6" x14ac:dyDescent="0.2">
      <c r="A962" s="32"/>
      <c r="B962" s="32"/>
      <c r="C962" s="32"/>
      <c r="E962" s="32"/>
      <c r="F962" s="32"/>
    </row>
    <row r="963" spans="1:6" x14ac:dyDescent="0.2">
      <c r="A963" s="32"/>
      <c r="B963" s="32"/>
      <c r="C963" s="32"/>
      <c r="E963" s="32"/>
      <c r="F963" s="32"/>
    </row>
    <row r="964" spans="1:6" x14ac:dyDescent="0.2">
      <c r="A964" s="32"/>
      <c r="B964" s="32"/>
      <c r="C964" s="32"/>
      <c r="E964" s="32"/>
      <c r="F964" s="32"/>
    </row>
    <row r="965" spans="1:6" x14ac:dyDescent="0.2">
      <c r="A965" s="32"/>
      <c r="B965" s="32"/>
      <c r="C965" s="32"/>
      <c r="E965" s="32"/>
      <c r="F965" s="32"/>
    </row>
    <row r="966" spans="1:6" x14ac:dyDescent="0.2">
      <c r="A966" s="32"/>
      <c r="B966" s="32"/>
      <c r="C966" s="32"/>
      <c r="E966" s="32"/>
      <c r="F966" s="32"/>
    </row>
    <row r="967" spans="1:6" x14ac:dyDescent="0.2">
      <c r="A967" s="32"/>
      <c r="B967" s="32"/>
      <c r="C967" s="32"/>
      <c r="E967" s="32"/>
      <c r="F967" s="32"/>
    </row>
    <row r="968" spans="1:6" x14ac:dyDescent="0.2">
      <c r="A968" s="32"/>
      <c r="B968" s="32"/>
      <c r="C968" s="32"/>
      <c r="E968" s="32"/>
      <c r="F968" s="32"/>
    </row>
    <row r="969" spans="1:6" x14ac:dyDescent="0.2">
      <c r="A969" s="32"/>
      <c r="B969" s="32"/>
      <c r="C969" s="32"/>
      <c r="E969" s="32"/>
      <c r="F969" s="32"/>
    </row>
    <row r="970" spans="1:6" x14ac:dyDescent="0.2">
      <c r="A970" s="32"/>
      <c r="B970" s="32"/>
      <c r="C970" s="32"/>
      <c r="E970" s="32"/>
      <c r="F970" s="32"/>
    </row>
    <row r="971" spans="1:6" x14ac:dyDescent="0.2">
      <c r="A971" s="32"/>
      <c r="B971" s="32"/>
      <c r="C971" s="32"/>
      <c r="E971" s="32"/>
      <c r="F971" s="32"/>
    </row>
    <row r="972" spans="1:6" x14ac:dyDescent="0.2">
      <c r="A972" s="32"/>
      <c r="B972" s="32"/>
      <c r="C972" s="32"/>
      <c r="E972" s="32"/>
      <c r="F972" s="32"/>
    </row>
    <row r="973" spans="1:6" x14ac:dyDescent="0.2">
      <c r="A973" s="32"/>
      <c r="B973" s="32"/>
      <c r="C973" s="32"/>
      <c r="E973" s="32"/>
      <c r="F973" s="32"/>
    </row>
    <row r="974" spans="1:6" x14ac:dyDescent="0.2">
      <c r="A974" s="32"/>
      <c r="B974" s="32"/>
      <c r="C974" s="32"/>
      <c r="E974" s="32"/>
      <c r="F974" s="32"/>
    </row>
    <row r="975" spans="1:6" x14ac:dyDescent="0.2">
      <c r="A975" s="32"/>
      <c r="B975" s="32"/>
      <c r="C975" s="32"/>
      <c r="E975" s="32"/>
      <c r="F975" s="32"/>
    </row>
    <row r="976" spans="1:6" x14ac:dyDescent="0.2">
      <c r="A976" s="32"/>
      <c r="B976" s="32"/>
      <c r="C976" s="32"/>
      <c r="E976" s="32"/>
      <c r="F976" s="32"/>
    </row>
    <row r="977" spans="1:6" x14ac:dyDescent="0.2">
      <c r="A977" s="32"/>
      <c r="B977" s="32"/>
      <c r="C977" s="32"/>
      <c r="E977" s="32"/>
      <c r="F977" s="32"/>
    </row>
    <row r="978" spans="1:6" x14ac:dyDescent="0.2">
      <c r="A978" s="32"/>
      <c r="B978" s="32"/>
      <c r="C978" s="32"/>
      <c r="E978" s="32"/>
      <c r="F978" s="32"/>
    </row>
    <row r="979" spans="1:6" x14ac:dyDescent="0.2">
      <c r="A979" s="32"/>
      <c r="B979" s="32"/>
      <c r="C979" s="32"/>
      <c r="E979" s="32"/>
      <c r="F979" s="32"/>
    </row>
    <row r="980" spans="1:6" x14ac:dyDescent="0.2">
      <c r="A980" s="32"/>
      <c r="B980" s="32"/>
      <c r="C980" s="32"/>
      <c r="E980" s="32"/>
      <c r="F980" s="32"/>
    </row>
    <row r="981" spans="1:6" x14ac:dyDescent="0.2">
      <c r="A981" s="32"/>
      <c r="B981" s="32"/>
      <c r="C981" s="32"/>
      <c r="E981" s="32"/>
      <c r="F981" s="32"/>
    </row>
    <row r="982" spans="1:6" x14ac:dyDescent="0.2">
      <c r="A982" s="32"/>
      <c r="B982" s="32"/>
      <c r="C982" s="32"/>
      <c r="E982" s="32"/>
      <c r="F982" s="32"/>
    </row>
    <row r="983" spans="1:6" x14ac:dyDescent="0.2">
      <c r="A983" s="32"/>
      <c r="B983" s="32"/>
      <c r="C983" s="32"/>
      <c r="E983" s="32"/>
      <c r="F983" s="32"/>
    </row>
    <row r="984" spans="1:6" x14ac:dyDescent="0.2">
      <c r="A984" s="32"/>
      <c r="B984" s="32"/>
      <c r="C984" s="32"/>
      <c r="E984" s="32"/>
      <c r="F984" s="32"/>
    </row>
    <row r="985" spans="1:6" x14ac:dyDescent="0.2">
      <c r="A985" s="32"/>
      <c r="B985" s="32"/>
      <c r="C985" s="32"/>
      <c r="E985" s="32"/>
      <c r="F985" s="32"/>
    </row>
    <row r="986" spans="1:6" x14ac:dyDescent="0.2">
      <c r="A986" s="32"/>
      <c r="B986" s="32"/>
      <c r="C986" s="32"/>
      <c r="E986" s="32"/>
      <c r="F986" s="32"/>
    </row>
    <row r="987" spans="1:6" x14ac:dyDescent="0.2">
      <c r="A987" s="32"/>
      <c r="B987" s="32"/>
      <c r="C987" s="32"/>
      <c r="E987" s="32"/>
      <c r="F987" s="32"/>
    </row>
    <row r="988" spans="1:6" x14ac:dyDescent="0.2">
      <c r="A988" s="32"/>
      <c r="B988" s="32"/>
      <c r="C988" s="32"/>
      <c r="E988" s="32"/>
      <c r="F988" s="32"/>
    </row>
    <row r="989" spans="1:6" x14ac:dyDescent="0.2">
      <c r="A989" s="32"/>
      <c r="B989" s="32"/>
      <c r="C989" s="32"/>
      <c r="E989" s="32"/>
      <c r="F989" s="32"/>
    </row>
    <row r="990" spans="1:6" x14ac:dyDescent="0.2">
      <c r="A990" s="32"/>
      <c r="B990" s="32"/>
      <c r="C990" s="32"/>
      <c r="E990" s="32"/>
      <c r="F990" s="32"/>
    </row>
    <row r="991" spans="1:6" x14ac:dyDescent="0.2">
      <c r="A991" s="32"/>
      <c r="B991" s="32"/>
      <c r="C991" s="32"/>
      <c r="E991" s="32"/>
      <c r="F991" s="32"/>
    </row>
    <row r="992" spans="1:6" x14ac:dyDescent="0.2">
      <c r="A992" s="32"/>
      <c r="B992" s="32"/>
      <c r="C992" s="32"/>
      <c r="E992" s="32"/>
      <c r="F992" s="32"/>
    </row>
    <row r="993" spans="1:6" x14ac:dyDescent="0.2">
      <c r="A993" s="32"/>
      <c r="B993" s="32"/>
      <c r="C993" s="32"/>
      <c r="E993" s="32"/>
      <c r="F993" s="32"/>
    </row>
    <row r="994" spans="1:6" x14ac:dyDescent="0.2">
      <c r="A994" s="32"/>
      <c r="B994" s="32"/>
      <c r="C994" s="32"/>
      <c r="E994" s="32"/>
      <c r="F994" s="32"/>
    </row>
    <row r="995" spans="1:6" x14ac:dyDescent="0.2">
      <c r="A995" s="32"/>
      <c r="B995" s="32"/>
      <c r="C995" s="32"/>
      <c r="E995" s="32"/>
      <c r="F995" s="32"/>
    </row>
    <row r="996" spans="1:6" x14ac:dyDescent="0.2">
      <c r="A996" s="32"/>
      <c r="B996" s="32"/>
      <c r="C996" s="32"/>
      <c r="E996" s="32"/>
      <c r="F996" s="32"/>
    </row>
    <row r="997" spans="1:6" x14ac:dyDescent="0.2">
      <c r="A997" s="32"/>
      <c r="B997" s="32"/>
      <c r="C997" s="32"/>
      <c r="E997" s="32"/>
      <c r="F997" s="32"/>
    </row>
    <row r="998" spans="1:6" x14ac:dyDescent="0.2">
      <c r="A998" s="32"/>
      <c r="B998" s="32"/>
      <c r="C998" s="32"/>
      <c r="E998" s="32"/>
      <c r="F998" s="32"/>
    </row>
    <row r="999" spans="1:6" x14ac:dyDescent="0.2">
      <c r="A999" s="32"/>
      <c r="B999" s="32"/>
      <c r="C999" s="32"/>
      <c r="E999" s="32"/>
      <c r="F999" s="32"/>
    </row>
    <row r="1000" spans="1:6" x14ac:dyDescent="0.2">
      <c r="A1000" s="32"/>
      <c r="B1000" s="32"/>
      <c r="C1000" s="32"/>
      <c r="E1000" s="32"/>
      <c r="F1000" s="32"/>
    </row>
    <row r="1001" spans="1:6" x14ac:dyDescent="0.2">
      <c r="A1001" s="32"/>
      <c r="B1001" s="32"/>
      <c r="C1001" s="32"/>
      <c r="E1001" s="32"/>
      <c r="F1001" s="32"/>
    </row>
    <row r="1002" spans="1:6" x14ac:dyDescent="0.2">
      <c r="A1002" s="32"/>
      <c r="B1002" s="32"/>
      <c r="C1002" s="32"/>
      <c r="E1002" s="32"/>
      <c r="F1002" s="32"/>
    </row>
    <row r="1003" spans="1:6" x14ac:dyDescent="0.2">
      <c r="A1003" s="32"/>
      <c r="B1003" s="32"/>
      <c r="C1003" s="32"/>
      <c r="E1003" s="32"/>
      <c r="F1003" s="32"/>
    </row>
    <row r="1004" spans="1:6" x14ac:dyDescent="0.2">
      <c r="A1004" s="32"/>
      <c r="B1004" s="32"/>
      <c r="C1004" s="32"/>
      <c r="E1004" s="32"/>
      <c r="F1004" s="32"/>
    </row>
    <row r="1005" spans="1:6" x14ac:dyDescent="0.2">
      <c r="A1005" s="32"/>
      <c r="B1005" s="32"/>
      <c r="C1005" s="32"/>
      <c r="E1005" s="32"/>
      <c r="F1005" s="32"/>
    </row>
    <row r="1006" spans="1:6" x14ac:dyDescent="0.2">
      <c r="A1006" s="32"/>
      <c r="B1006" s="32"/>
      <c r="C1006" s="32"/>
      <c r="E1006" s="32"/>
      <c r="F1006" s="32"/>
    </row>
    <row r="1007" spans="1:6" x14ac:dyDescent="0.2">
      <c r="A1007" s="32"/>
      <c r="B1007" s="32"/>
      <c r="C1007" s="32"/>
      <c r="E1007" s="32"/>
      <c r="F1007" s="32"/>
    </row>
    <row r="1008" spans="1:6" x14ac:dyDescent="0.2">
      <c r="A1008" s="32"/>
      <c r="B1008" s="32"/>
      <c r="C1008" s="32"/>
      <c r="E1008" s="32"/>
      <c r="F1008" s="32"/>
    </row>
    <row r="1009" spans="1:6" x14ac:dyDescent="0.2">
      <c r="A1009" s="32"/>
      <c r="B1009" s="32"/>
      <c r="C1009" s="32"/>
      <c r="E1009" s="32"/>
      <c r="F1009" s="32"/>
    </row>
    <row r="1010" spans="1:6" x14ac:dyDescent="0.2">
      <c r="A1010" s="32"/>
      <c r="B1010" s="32"/>
      <c r="C1010" s="32"/>
      <c r="E1010" s="32"/>
      <c r="F1010" s="32"/>
    </row>
    <row r="1011" spans="1:6" x14ac:dyDescent="0.2">
      <c r="A1011" s="32"/>
      <c r="B1011" s="32"/>
      <c r="C1011" s="32"/>
      <c r="E1011" s="32"/>
      <c r="F1011" s="32"/>
    </row>
    <row r="1012" spans="1:6" x14ac:dyDescent="0.2">
      <c r="A1012" s="32"/>
      <c r="B1012" s="32"/>
      <c r="C1012" s="32"/>
      <c r="E1012" s="32"/>
      <c r="F1012" s="32"/>
    </row>
    <row r="1013" spans="1:6" x14ac:dyDescent="0.2">
      <c r="A1013" s="32"/>
      <c r="B1013" s="32"/>
      <c r="C1013" s="32"/>
      <c r="E1013" s="32"/>
      <c r="F1013" s="32"/>
    </row>
    <row r="1014" spans="1:6" x14ac:dyDescent="0.2">
      <c r="A1014" s="32"/>
      <c r="B1014" s="32"/>
      <c r="C1014" s="32"/>
      <c r="E1014" s="32"/>
      <c r="F1014" s="32"/>
    </row>
    <row r="1015" spans="1:6" x14ac:dyDescent="0.2">
      <c r="A1015" s="32"/>
      <c r="B1015" s="32"/>
      <c r="C1015" s="32"/>
      <c r="E1015" s="32"/>
      <c r="F1015" s="32"/>
    </row>
    <row r="1016" spans="1:6" x14ac:dyDescent="0.2">
      <c r="A1016" s="32"/>
      <c r="B1016" s="32"/>
      <c r="C1016" s="32"/>
      <c r="E1016" s="32"/>
      <c r="F1016" s="32"/>
    </row>
    <row r="1017" spans="1:6" x14ac:dyDescent="0.2">
      <c r="A1017" s="32"/>
      <c r="B1017" s="32"/>
      <c r="C1017" s="32"/>
      <c r="E1017" s="32"/>
      <c r="F1017" s="32"/>
    </row>
    <row r="1018" spans="1:6" x14ac:dyDescent="0.2">
      <c r="A1018" s="32"/>
      <c r="B1018" s="32"/>
      <c r="C1018" s="32"/>
      <c r="E1018" s="32"/>
      <c r="F1018" s="32"/>
    </row>
    <row r="1019" spans="1:6" x14ac:dyDescent="0.2">
      <c r="A1019" s="32"/>
      <c r="B1019" s="32"/>
      <c r="C1019" s="32"/>
      <c r="E1019" s="32"/>
      <c r="F1019" s="32"/>
    </row>
    <row r="1020" spans="1:6" x14ac:dyDescent="0.2">
      <c r="A1020" s="32"/>
      <c r="B1020" s="32"/>
      <c r="C1020" s="32"/>
      <c r="E1020" s="32"/>
      <c r="F1020" s="32"/>
    </row>
    <row r="1021" spans="1:6" x14ac:dyDescent="0.2">
      <c r="A1021" s="32"/>
      <c r="B1021" s="32"/>
      <c r="C1021" s="32"/>
      <c r="E1021" s="32"/>
      <c r="F1021" s="32"/>
    </row>
    <row r="1022" spans="1:6" x14ac:dyDescent="0.2">
      <c r="A1022" s="32"/>
      <c r="B1022" s="32"/>
      <c r="C1022" s="32"/>
      <c r="E1022" s="32"/>
      <c r="F1022" s="32"/>
    </row>
    <row r="1023" spans="1:6" x14ac:dyDescent="0.2">
      <c r="A1023" s="32"/>
      <c r="B1023" s="32"/>
      <c r="C1023" s="32"/>
      <c r="E1023" s="32"/>
      <c r="F1023" s="32"/>
    </row>
    <row r="1024" spans="1:6" x14ac:dyDescent="0.2">
      <c r="A1024" s="32"/>
      <c r="B1024" s="32"/>
      <c r="C1024" s="32"/>
      <c r="E1024" s="32"/>
      <c r="F1024" s="32"/>
    </row>
    <row r="1025" spans="1:6" x14ac:dyDescent="0.2">
      <c r="A1025" s="32"/>
      <c r="B1025" s="32"/>
      <c r="C1025" s="32"/>
      <c r="E1025" s="32"/>
      <c r="F1025" s="32"/>
    </row>
    <row r="1026" spans="1:6" x14ac:dyDescent="0.2">
      <c r="A1026" s="32"/>
      <c r="B1026" s="32"/>
      <c r="C1026" s="32"/>
      <c r="E1026" s="32"/>
      <c r="F1026" s="32"/>
    </row>
    <row r="1027" spans="1:6" x14ac:dyDescent="0.2">
      <c r="A1027" s="32"/>
      <c r="B1027" s="32"/>
      <c r="C1027" s="32"/>
      <c r="E1027" s="32"/>
      <c r="F1027" s="32"/>
    </row>
    <row r="1028" spans="1:6" x14ac:dyDescent="0.2">
      <c r="A1028" s="32"/>
      <c r="B1028" s="32"/>
      <c r="C1028" s="32"/>
      <c r="E1028" s="32"/>
      <c r="F1028" s="32"/>
    </row>
    <row r="1029" spans="1:6" x14ac:dyDescent="0.2">
      <c r="A1029" s="32"/>
      <c r="B1029" s="32"/>
      <c r="C1029" s="32"/>
      <c r="E1029" s="32"/>
      <c r="F1029" s="32"/>
    </row>
    <row r="1030" spans="1:6" x14ac:dyDescent="0.2">
      <c r="A1030" s="32"/>
      <c r="B1030" s="32"/>
      <c r="C1030" s="32"/>
      <c r="E1030" s="32"/>
      <c r="F1030" s="32"/>
    </row>
    <row r="1031" spans="1:6" x14ac:dyDescent="0.2">
      <c r="A1031" s="32"/>
      <c r="B1031" s="32"/>
      <c r="C1031" s="32"/>
      <c r="E1031" s="32"/>
      <c r="F1031" s="32"/>
    </row>
    <row r="1032" spans="1:6" x14ac:dyDescent="0.2">
      <c r="A1032" s="32"/>
      <c r="B1032" s="32"/>
      <c r="C1032" s="32"/>
      <c r="E1032" s="32"/>
      <c r="F1032" s="32"/>
    </row>
    <row r="1033" spans="1:6" x14ac:dyDescent="0.2">
      <c r="A1033" s="32"/>
      <c r="B1033" s="32"/>
      <c r="C1033" s="32"/>
      <c r="E1033" s="32"/>
      <c r="F1033" s="32"/>
    </row>
    <row r="1034" spans="1:6" x14ac:dyDescent="0.2">
      <c r="A1034" s="32"/>
      <c r="B1034" s="32"/>
      <c r="C1034" s="32"/>
      <c r="E1034" s="32"/>
      <c r="F1034" s="32"/>
    </row>
    <row r="1035" spans="1:6" x14ac:dyDescent="0.2">
      <c r="A1035" s="32"/>
      <c r="B1035" s="32"/>
      <c r="C1035" s="32"/>
      <c r="E1035" s="32"/>
      <c r="F1035" s="32"/>
    </row>
    <row r="1036" spans="1:6" x14ac:dyDescent="0.2">
      <c r="A1036" s="32"/>
      <c r="B1036" s="32"/>
      <c r="C1036" s="32"/>
      <c r="E1036" s="32"/>
      <c r="F1036" s="32"/>
    </row>
    <row r="1037" spans="1:6" x14ac:dyDescent="0.2">
      <c r="A1037" s="32"/>
      <c r="B1037" s="32"/>
      <c r="C1037" s="32"/>
      <c r="E1037" s="32"/>
      <c r="F1037" s="32"/>
    </row>
    <row r="1038" spans="1:6" x14ac:dyDescent="0.2">
      <c r="A1038" s="32"/>
      <c r="B1038" s="32"/>
      <c r="C1038" s="32"/>
      <c r="E1038" s="32"/>
      <c r="F1038" s="32"/>
    </row>
    <row r="1039" spans="1:6" x14ac:dyDescent="0.2">
      <c r="A1039" s="32"/>
      <c r="B1039" s="32"/>
      <c r="C1039" s="32"/>
      <c r="E1039" s="32"/>
      <c r="F1039" s="32"/>
    </row>
    <row r="1040" spans="1:6" x14ac:dyDescent="0.2">
      <c r="A1040" s="32"/>
      <c r="B1040" s="32"/>
      <c r="C1040" s="32"/>
      <c r="E1040" s="32"/>
      <c r="F1040" s="32"/>
    </row>
    <row r="1041" spans="1:6" x14ac:dyDescent="0.2">
      <c r="A1041" s="32"/>
      <c r="B1041" s="32"/>
      <c r="C1041" s="32"/>
      <c r="E1041" s="32"/>
      <c r="F1041" s="32"/>
    </row>
    <row r="1042" spans="1:6" x14ac:dyDescent="0.2">
      <c r="A1042" s="32"/>
      <c r="B1042" s="32"/>
      <c r="C1042" s="32"/>
      <c r="E1042" s="32"/>
      <c r="F1042" s="32"/>
    </row>
    <row r="1043" spans="1:6" x14ac:dyDescent="0.2">
      <c r="A1043" s="32"/>
      <c r="B1043" s="32"/>
      <c r="C1043" s="32"/>
      <c r="E1043" s="32"/>
      <c r="F1043" s="32"/>
    </row>
    <row r="1044" spans="1:6" x14ac:dyDescent="0.2">
      <c r="A1044" s="32"/>
      <c r="B1044" s="32"/>
      <c r="C1044" s="32"/>
      <c r="E1044" s="32"/>
      <c r="F1044" s="32"/>
    </row>
    <row r="1045" spans="1:6" x14ac:dyDescent="0.2">
      <c r="A1045" s="32"/>
      <c r="B1045" s="32"/>
      <c r="C1045" s="32"/>
      <c r="E1045" s="32"/>
      <c r="F1045" s="32"/>
    </row>
    <row r="1046" spans="1:6" x14ac:dyDescent="0.2">
      <c r="A1046" s="32"/>
      <c r="B1046" s="32"/>
      <c r="C1046" s="32"/>
      <c r="E1046" s="32"/>
      <c r="F1046" s="32"/>
    </row>
    <row r="1047" spans="1:6" x14ac:dyDescent="0.2">
      <c r="A1047" s="32"/>
      <c r="B1047" s="32"/>
      <c r="C1047" s="32"/>
      <c r="E1047" s="32"/>
      <c r="F1047" s="32"/>
    </row>
    <row r="1048" spans="1:6" x14ac:dyDescent="0.2">
      <c r="A1048" s="32"/>
      <c r="B1048" s="32"/>
      <c r="C1048" s="32"/>
      <c r="E1048" s="32"/>
      <c r="F1048" s="32"/>
    </row>
    <row r="1049" spans="1:6" x14ac:dyDescent="0.2">
      <c r="A1049" s="32"/>
      <c r="B1049" s="32"/>
      <c r="C1049" s="32"/>
      <c r="E1049" s="32"/>
      <c r="F1049" s="32"/>
    </row>
    <row r="1050" spans="1:6" x14ac:dyDescent="0.2">
      <c r="A1050" s="32"/>
      <c r="B1050" s="32"/>
      <c r="C1050" s="32"/>
      <c r="E1050" s="32"/>
      <c r="F1050" s="32"/>
    </row>
    <row r="1051" spans="1:6" x14ac:dyDescent="0.2">
      <c r="A1051" s="32"/>
      <c r="B1051" s="32"/>
      <c r="C1051" s="32"/>
      <c r="E1051" s="32"/>
      <c r="F1051" s="32"/>
    </row>
    <row r="1052" spans="1:6" x14ac:dyDescent="0.2">
      <c r="A1052" s="32"/>
      <c r="B1052" s="32"/>
      <c r="C1052" s="32"/>
      <c r="E1052" s="32"/>
      <c r="F1052" s="32"/>
    </row>
    <row r="1053" spans="1:6" x14ac:dyDescent="0.2">
      <c r="A1053" s="32"/>
      <c r="B1053" s="32"/>
      <c r="C1053" s="32"/>
      <c r="E1053" s="32"/>
      <c r="F1053" s="32"/>
    </row>
    <row r="1054" spans="1:6" x14ac:dyDescent="0.2">
      <c r="A1054" s="32"/>
      <c r="B1054" s="32"/>
      <c r="C1054" s="32"/>
      <c r="E1054" s="32"/>
      <c r="F1054" s="32"/>
    </row>
    <row r="1055" spans="1:6" x14ac:dyDescent="0.2">
      <c r="A1055" s="32"/>
      <c r="B1055" s="32"/>
      <c r="C1055" s="32"/>
      <c r="E1055" s="32"/>
      <c r="F1055" s="32"/>
    </row>
    <row r="1056" spans="1:6" x14ac:dyDescent="0.2">
      <c r="A1056" s="32"/>
      <c r="B1056" s="32"/>
      <c r="C1056" s="32"/>
      <c r="E1056" s="32"/>
      <c r="F1056" s="32"/>
    </row>
    <row r="1057" spans="1:6" x14ac:dyDescent="0.2">
      <c r="A1057" s="32"/>
      <c r="B1057" s="32"/>
      <c r="C1057" s="32"/>
      <c r="E1057" s="32"/>
      <c r="F1057" s="32"/>
    </row>
    <row r="1058" spans="1:6" x14ac:dyDescent="0.2">
      <c r="A1058" s="32"/>
      <c r="B1058" s="32"/>
      <c r="C1058" s="32"/>
      <c r="E1058" s="32"/>
      <c r="F1058" s="32"/>
    </row>
    <row r="1059" spans="1:6" x14ac:dyDescent="0.2">
      <c r="A1059" s="32"/>
      <c r="B1059" s="32"/>
      <c r="C1059" s="32"/>
      <c r="E1059" s="32"/>
      <c r="F1059" s="32"/>
    </row>
    <row r="1060" spans="1:6" x14ac:dyDescent="0.2">
      <c r="A1060" s="32"/>
      <c r="B1060" s="32"/>
      <c r="C1060" s="32"/>
      <c r="E1060" s="32"/>
      <c r="F1060" s="32"/>
    </row>
    <row r="1061" spans="1:6" x14ac:dyDescent="0.2">
      <c r="A1061" s="32"/>
      <c r="B1061" s="32"/>
      <c r="C1061" s="32"/>
      <c r="E1061" s="32"/>
      <c r="F1061" s="32"/>
    </row>
    <row r="1062" spans="1:6" x14ac:dyDescent="0.2">
      <c r="A1062" s="32"/>
      <c r="B1062" s="32"/>
      <c r="C1062" s="32"/>
      <c r="E1062" s="32"/>
      <c r="F1062" s="32"/>
    </row>
    <row r="1063" spans="1:6" x14ac:dyDescent="0.2">
      <c r="A1063" s="32"/>
      <c r="B1063" s="32"/>
      <c r="C1063" s="32"/>
      <c r="E1063" s="32"/>
      <c r="F1063" s="32"/>
    </row>
    <row r="1064" spans="1:6" x14ac:dyDescent="0.2">
      <c r="A1064" s="32"/>
      <c r="B1064" s="32"/>
      <c r="C1064" s="32"/>
      <c r="E1064" s="32"/>
      <c r="F1064" s="32"/>
    </row>
    <row r="1065" spans="1:6" x14ac:dyDescent="0.2">
      <c r="A1065" s="32"/>
      <c r="B1065" s="32"/>
      <c r="C1065" s="32"/>
      <c r="E1065" s="32"/>
      <c r="F1065" s="32"/>
    </row>
    <row r="1066" spans="1:6" x14ac:dyDescent="0.2">
      <c r="A1066" s="32"/>
      <c r="B1066" s="32"/>
      <c r="C1066" s="32"/>
      <c r="E1066" s="32"/>
      <c r="F1066" s="32"/>
    </row>
    <row r="1067" spans="1:6" x14ac:dyDescent="0.2">
      <c r="A1067" s="32"/>
      <c r="B1067" s="32"/>
      <c r="C1067" s="32"/>
      <c r="E1067" s="32"/>
      <c r="F1067" s="32"/>
    </row>
    <row r="1068" spans="1:6" x14ac:dyDescent="0.2">
      <c r="A1068" s="32"/>
      <c r="B1068" s="32"/>
      <c r="C1068" s="32"/>
      <c r="E1068" s="32"/>
      <c r="F1068" s="32"/>
    </row>
    <row r="1069" spans="1:6" x14ac:dyDescent="0.2">
      <c r="A1069" s="32"/>
      <c r="B1069" s="32"/>
      <c r="C1069" s="32"/>
      <c r="E1069" s="32"/>
      <c r="F1069" s="32"/>
    </row>
    <row r="1070" spans="1:6" x14ac:dyDescent="0.2">
      <c r="A1070" s="32"/>
      <c r="B1070" s="32"/>
      <c r="C1070" s="32"/>
      <c r="E1070" s="32"/>
      <c r="F1070" s="32"/>
    </row>
    <row r="1071" spans="1:6" x14ac:dyDescent="0.2">
      <c r="A1071" s="32"/>
      <c r="B1071" s="32"/>
      <c r="C1071" s="32"/>
      <c r="E1071" s="32"/>
      <c r="F1071" s="32"/>
    </row>
    <row r="1072" spans="1:6" x14ac:dyDescent="0.2">
      <c r="A1072" s="32"/>
      <c r="B1072" s="32"/>
      <c r="C1072" s="32"/>
      <c r="E1072" s="32"/>
      <c r="F1072" s="32"/>
    </row>
    <row r="1073" spans="1:6" x14ac:dyDescent="0.2">
      <c r="A1073" s="32"/>
      <c r="B1073" s="32"/>
      <c r="C1073" s="32"/>
      <c r="E1073" s="32"/>
      <c r="F1073" s="32"/>
    </row>
    <row r="1074" spans="1:6" x14ac:dyDescent="0.2">
      <c r="A1074" s="32"/>
      <c r="B1074" s="32"/>
      <c r="C1074" s="32"/>
      <c r="E1074" s="32"/>
      <c r="F1074" s="32"/>
    </row>
    <row r="1075" spans="1:6" x14ac:dyDescent="0.2">
      <c r="A1075" s="32"/>
      <c r="B1075" s="32"/>
      <c r="C1075" s="32"/>
      <c r="E1075" s="32"/>
      <c r="F1075" s="32"/>
    </row>
    <row r="1076" spans="1:6" x14ac:dyDescent="0.2">
      <c r="A1076" s="32"/>
      <c r="B1076" s="32"/>
      <c r="C1076" s="32"/>
      <c r="E1076" s="32"/>
      <c r="F1076" s="32"/>
    </row>
    <row r="1077" spans="1:6" x14ac:dyDescent="0.2">
      <c r="A1077" s="32"/>
      <c r="B1077" s="32"/>
      <c r="C1077" s="32"/>
      <c r="E1077" s="32"/>
      <c r="F1077" s="32"/>
    </row>
    <row r="1078" spans="1:6" x14ac:dyDescent="0.2">
      <c r="A1078" s="32"/>
      <c r="B1078" s="32"/>
      <c r="C1078" s="32"/>
      <c r="E1078" s="32"/>
      <c r="F1078" s="32"/>
    </row>
    <row r="1079" spans="1:6" x14ac:dyDescent="0.2">
      <c r="A1079" s="32"/>
      <c r="B1079" s="32"/>
      <c r="C1079" s="32"/>
      <c r="E1079" s="32"/>
      <c r="F1079" s="32"/>
    </row>
    <row r="1080" spans="1:6" x14ac:dyDescent="0.2">
      <c r="A1080" s="32"/>
      <c r="B1080" s="32"/>
      <c r="C1080" s="32"/>
      <c r="E1080" s="32"/>
      <c r="F1080" s="32"/>
    </row>
    <row r="1081" spans="1:6" x14ac:dyDescent="0.2">
      <c r="A1081" s="32"/>
      <c r="B1081" s="32"/>
      <c r="C1081" s="32"/>
      <c r="E1081" s="32"/>
      <c r="F1081" s="32"/>
    </row>
    <row r="1082" spans="1:6" x14ac:dyDescent="0.2">
      <c r="A1082" s="32"/>
      <c r="B1082" s="32"/>
      <c r="C1082" s="32"/>
      <c r="E1082" s="32"/>
      <c r="F1082" s="32"/>
    </row>
    <row r="1083" spans="1:6" x14ac:dyDescent="0.2">
      <c r="A1083" s="32"/>
      <c r="B1083" s="32"/>
      <c r="C1083" s="32"/>
      <c r="E1083" s="32"/>
      <c r="F1083" s="32"/>
    </row>
    <row r="1084" spans="1:6" x14ac:dyDescent="0.2">
      <c r="A1084" s="32"/>
      <c r="B1084" s="32"/>
      <c r="C1084" s="32"/>
      <c r="E1084" s="32"/>
      <c r="F1084" s="32"/>
    </row>
    <row r="1085" spans="1:6" x14ac:dyDescent="0.2">
      <c r="A1085" s="32"/>
      <c r="B1085" s="32"/>
      <c r="C1085" s="32"/>
      <c r="E1085" s="32"/>
      <c r="F1085" s="32"/>
    </row>
    <row r="1086" spans="1:6" x14ac:dyDescent="0.2">
      <c r="A1086" s="32"/>
      <c r="B1086" s="32"/>
      <c r="C1086" s="32"/>
      <c r="E1086" s="32"/>
      <c r="F1086" s="32"/>
    </row>
    <row r="1087" spans="1:6" x14ac:dyDescent="0.2">
      <c r="A1087" s="32"/>
      <c r="B1087" s="32"/>
      <c r="C1087" s="32"/>
      <c r="E1087" s="32"/>
      <c r="F1087" s="32"/>
    </row>
    <row r="1088" spans="1:6" x14ac:dyDescent="0.2">
      <c r="A1088" s="32"/>
      <c r="B1088" s="32"/>
      <c r="C1088" s="32"/>
      <c r="E1088" s="32"/>
      <c r="F1088" s="32"/>
    </row>
    <row r="1089" spans="1:6" x14ac:dyDescent="0.2">
      <c r="A1089" s="32"/>
      <c r="B1089" s="32"/>
      <c r="C1089" s="32"/>
      <c r="E1089" s="32"/>
      <c r="F1089" s="32"/>
    </row>
    <row r="1090" spans="1:6" x14ac:dyDescent="0.2">
      <c r="A1090" s="32"/>
      <c r="B1090" s="32"/>
      <c r="C1090" s="32"/>
      <c r="E1090" s="32"/>
      <c r="F1090" s="32"/>
    </row>
    <row r="1091" spans="1:6" x14ac:dyDescent="0.2">
      <c r="A1091" s="32"/>
      <c r="B1091" s="32"/>
      <c r="C1091" s="32"/>
      <c r="E1091" s="32"/>
      <c r="F1091" s="32"/>
    </row>
    <row r="1092" spans="1:6" x14ac:dyDescent="0.2">
      <c r="A1092" s="32"/>
      <c r="B1092" s="32"/>
      <c r="C1092" s="32"/>
      <c r="E1092" s="32"/>
      <c r="F1092" s="32"/>
    </row>
    <row r="1093" spans="1:6" x14ac:dyDescent="0.2">
      <c r="A1093" s="32"/>
      <c r="B1093" s="32"/>
      <c r="C1093" s="32"/>
      <c r="E1093" s="32"/>
      <c r="F1093" s="32"/>
    </row>
    <row r="1094" spans="1:6" x14ac:dyDescent="0.2">
      <c r="A1094" s="32"/>
      <c r="B1094" s="32"/>
      <c r="C1094" s="32"/>
      <c r="E1094" s="32"/>
      <c r="F1094" s="32"/>
    </row>
    <row r="1095" spans="1:6" x14ac:dyDescent="0.2">
      <c r="A1095" s="32"/>
      <c r="B1095" s="32"/>
      <c r="C1095" s="32"/>
      <c r="E1095" s="32"/>
      <c r="F1095" s="32"/>
    </row>
    <row r="1096" spans="1:6" x14ac:dyDescent="0.2">
      <c r="A1096" s="32"/>
      <c r="B1096" s="32"/>
      <c r="C1096" s="32"/>
      <c r="E1096" s="32"/>
      <c r="F1096" s="32"/>
    </row>
    <row r="1097" spans="1:6" x14ac:dyDescent="0.2">
      <c r="A1097" s="32"/>
      <c r="B1097" s="32"/>
      <c r="C1097" s="32"/>
      <c r="E1097" s="32"/>
      <c r="F1097" s="32"/>
    </row>
    <row r="1098" spans="1:6" x14ac:dyDescent="0.2">
      <c r="A1098" s="32"/>
      <c r="B1098" s="32"/>
      <c r="C1098" s="32"/>
      <c r="E1098" s="32"/>
      <c r="F1098" s="32"/>
    </row>
    <row r="1099" spans="1:6" x14ac:dyDescent="0.2">
      <c r="A1099" s="32"/>
      <c r="B1099" s="32"/>
      <c r="C1099" s="32"/>
      <c r="E1099" s="32"/>
      <c r="F1099" s="32"/>
    </row>
    <row r="1100" spans="1:6" x14ac:dyDescent="0.2">
      <c r="A1100" s="32"/>
      <c r="B1100" s="32"/>
      <c r="C1100" s="32"/>
      <c r="E1100" s="32"/>
      <c r="F1100" s="32"/>
    </row>
    <row r="1101" spans="1:6" x14ac:dyDescent="0.2">
      <c r="A1101" s="32"/>
      <c r="B1101" s="32"/>
      <c r="C1101" s="32"/>
      <c r="E1101" s="32"/>
      <c r="F1101" s="32"/>
    </row>
    <row r="1102" spans="1:6" x14ac:dyDescent="0.2">
      <c r="A1102" s="32"/>
      <c r="B1102" s="32"/>
      <c r="C1102" s="32"/>
      <c r="E1102" s="32"/>
      <c r="F1102" s="32"/>
    </row>
    <row r="1103" spans="1:6" x14ac:dyDescent="0.2">
      <c r="A1103" s="32"/>
      <c r="B1103" s="32"/>
      <c r="C1103" s="32"/>
      <c r="E1103" s="32"/>
      <c r="F1103" s="32"/>
    </row>
    <row r="1104" spans="1:6" x14ac:dyDescent="0.2">
      <c r="A1104" s="32"/>
      <c r="B1104" s="32"/>
      <c r="C1104" s="32"/>
      <c r="E1104" s="32"/>
      <c r="F1104" s="32"/>
    </row>
    <row r="1105" spans="1:6" x14ac:dyDescent="0.2">
      <c r="A1105" s="32"/>
      <c r="B1105" s="32"/>
      <c r="C1105" s="32"/>
      <c r="E1105" s="32"/>
      <c r="F1105" s="32"/>
    </row>
    <row r="1106" spans="1:6" x14ac:dyDescent="0.2">
      <c r="A1106" s="32"/>
      <c r="B1106" s="32"/>
      <c r="C1106" s="32"/>
      <c r="E1106" s="32"/>
      <c r="F1106" s="32"/>
    </row>
    <row r="1107" spans="1:6" x14ac:dyDescent="0.2">
      <c r="A1107" s="32"/>
      <c r="B1107" s="32"/>
      <c r="C1107" s="32"/>
      <c r="E1107" s="32"/>
      <c r="F1107" s="32"/>
    </row>
    <row r="1108" spans="1:6" x14ac:dyDescent="0.2">
      <c r="A1108" s="32"/>
      <c r="B1108" s="32"/>
      <c r="C1108" s="32"/>
      <c r="E1108" s="32"/>
      <c r="F1108" s="32"/>
    </row>
    <row r="1109" spans="1:6" x14ac:dyDescent="0.2">
      <c r="A1109" s="32"/>
      <c r="B1109" s="32"/>
      <c r="C1109" s="32"/>
      <c r="E1109" s="32"/>
      <c r="F1109" s="32"/>
    </row>
    <row r="1110" spans="1:6" x14ac:dyDescent="0.2">
      <c r="A1110" s="32"/>
      <c r="B1110" s="32"/>
      <c r="C1110" s="32"/>
      <c r="E1110" s="32"/>
      <c r="F1110" s="32"/>
    </row>
    <row r="1111" spans="1:6" x14ac:dyDescent="0.2">
      <c r="A1111" s="32"/>
      <c r="B1111" s="32"/>
      <c r="C1111" s="32"/>
      <c r="E1111" s="32"/>
      <c r="F1111" s="32"/>
    </row>
    <row r="1112" spans="1:6" x14ac:dyDescent="0.2">
      <c r="A1112" s="32"/>
      <c r="B1112" s="32"/>
      <c r="C1112" s="32"/>
      <c r="E1112" s="32"/>
      <c r="F1112" s="32"/>
    </row>
    <row r="1113" spans="1:6" x14ac:dyDescent="0.2">
      <c r="A1113" s="32"/>
      <c r="B1113" s="32"/>
      <c r="C1113" s="32"/>
      <c r="E1113" s="32"/>
      <c r="F1113" s="32"/>
    </row>
    <row r="1114" spans="1:6" x14ac:dyDescent="0.2">
      <c r="A1114" s="32"/>
      <c r="B1114" s="32"/>
      <c r="C1114" s="32"/>
      <c r="E1114" s="32"/>
      <c r="F1114" s="32"/>
    </row>
    <row r="1115" spans="1:6" x14ac:dyDescent="0.2">
      <c r="A1115" s="32"/>
      <c r="B1115" s="32"/>
      <c r="C1115" s="32"/>
      <c r="E1115" s="32"/>
      <c r="F1115" s="32"/>
    </row>
    <row r="1116" spans="1:6" x14ac:dyDescent="0.2">
      <c r="A1116" s="32"/>
      <c r="B1116" s="32"/>
      <c r="C1116" s="32"/>
      <c r="E1116" s="32"/>
      <c r="F1116" s="32"/>
    </row>
    <row r="1117" spans="1:6" x14ac:dyDescent="0.2">
      <c r="A1117" s="32"/>
      <c r="B1117" s="32"/>
      <c r="C1117" s="32"/>
      <c r="E1117" s="32"/>
      <c r="F1117" s="32"/>
    </row>
    <row r="1118" spans="1:6" x14ac:dyDescent="0.2">
      <c r="A1118" s="32"/>
      <c r="B1118" s="32"/>
      <c r="C1118" s="32"/>
      <c r="E1118" s="32"/>
      <c r="F1118" s="32"/>
    </row>
    <row r="1119" spans="1:6" x14ac:dyDescent="0.2">
      <c r="A1119" s="32"/>
      <c r="B1119" s="32"/>
      <c r="C1119" s="32"/>
      <c r="E1119" s="32"/>
      <c r="F1119" s="32"/>
    </row>
    <row r="1120" spans="1:6" x14ac:dyDescent="0.2">
      <c r="A1120" s="32"/>
      <c r="B1120" s="32"/>
      <c r="C1120" s="32"/>
      <c r="E1120" s="32"/>
      <c r="F1120" s="32"/>
    </row>
    <row r="1121" spans="1:6" x14ac:dyDescent="0.2">
      <c r="A1121" s="32"/>
      <c r="B1121" s="32"/>
      <c r="C1121" s="32"/>
      <c r="E1121" s="32"/>
      <c r="F1121" s="32"/>
    </row>
    <row r="1122" spans="1:6" x14ac:dyDescent="0.2">
      <c r="A1122" s="32"/>
      <c r="B1122" s="32"/>
      <c r="C1122" s="32"/>
      <c r="E1122" s="32"/>
      <c r="F1122" s="32"/>
    </row>
    <row r="1123" spans="1:6" x14ac:dyDescent="0.2">
      <c r="A1123" s="32"/>
      <c r="B1123" s="32"/>
      <c r="C1123" s="32"/>
      <c r="E1123" s="32"/>
      <c r="F1123" s="32"/>
    </row>
    <row r="1124" spans="1:6" x14ac:dyDescent="0.2">
      <c r="A1124" s="32"/>
      <c r="B1124" s="32"/>
      <c r="C1124" s="32"/>
      <c r="E1124" s="32"/>
      <c r="F1124" s="32"/>
    </row>
    <row r="1125" spans="1:6" x14ac:dyDescent="0.2">
      <c r="A1125" s="32"/>
      <c r="B1125" s="32"/>
      <c r="C1125" s="32"/>
      <c r="E1125" s="32"/>
      <c r="F1125" s="32"/>
    </row>
    <row r="1126" spans="1:6" x14ac:dyDescent="0.2">
      <c r="A1126" s="32"/>
      <c r="B1126" s="32"/>
      <c r="C1126" s="32"/>
      <c r="E1126" s="32"/>
      <c r="F1126" s="32"/>
    </row>
    <row r="1127" spans="1:6" x14ac:dyDescent="0.2">
      <c r="A1127" s="32"/>
      <c r="B1127" s="32"/>
      <c r="C1127" s="32"/>
      <c r="E1127" s="32"/>
      <c r="F1127" s="32"/>
    </row>
    <row r="1128" spans="1:6" x14ac:dyDescent="0.2">
      <c r="A1128" s="32"/>
      <c r="B1128" s="32"/>
      <c r="C1128" s="32"/>
      <c r="E1128" s="32"/>
      <c r="F1128" s="32"/>
    </row>
    <row r="1129" spans="1:6" x14ac:dyDescent="0.2">
      <c r="A1129" s="32"/>
      <c r="B1129" s="32"/>
      <c r="C1129" s="32"/>
      <c r="E1129" s="32"/>
      <c r="F1129" s="32"/>
    </row>
  </sheetData>
  <sheetProtection password="CF77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4"/>
  <sheetViews>
    <sheetView view="pageBreakPreview" topLeftCell="A10" zoomScale="130" zoomScaleNormal="100" zoomScaleSheetLayoutView="130" workbookViewId="0">
      <selection activeCell="C10" sqref="C10:F1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144</v>
      </c>
      <c r="B1" s="49" t="s">
        <v>5</v>
      </c>
      <c r="C1" s="28"/>
      <c r="D1" s="29"/>
    </row>
    <row r="2" spans="1:6" x14ac:dyDescent="0.2">
      <c r="A2" s="27" t="s">
        <v>145</v>
      </c>
      <c r="B2" s="49" t="s">
        <v>27</v>
      </c>
      <c r="C2" s="68"/>
      <c r="D2" s="29"/>
    </row>
    <row r="3" spans="1:6" x14ac:dyDescent="0.2">
      <c r="A3" s="27" t="s">
        <v>150</v>
      </c>
      <c r="B3" s="49" t="s">
        <v>129</v>
      </c>
      <c r="C3" s="28"/>
      <c r="D3" s="29"/>
    </row>
    <row r="4" spans="1:6" x14ac:dyDescent="0.2">
      <c r="A4" s="27"/>
      <c r="B4" s="49" t="s">
        <v>176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104" customFormat="1" x14ac:dyDescent="0.2">
      <c r="A6" s="54"/>
      <c r="B6" s="50"/>
      <c r="C6" s="33"/>
      <c r="D6" s="34"/>
      <c r="E6" s="35"/>
      <c r="F6" s="33"/>
    </row>
    <row r="7" spans="1:6" s="104" customFormat="1" x14ac:dyDescent="0.2">
      <c r="A7" s="55">
        <f>COUNT($A$6:A6)+1</f>
        <v>1</v>
      </c>
      <c r="B7" s="38" t="s">
        <v>36</v>
      </c>
      <c r="C7" s="37"/>
      <c r="D7" s="22"/>
      <c r="E7" s="36"/>
      <c r="F7" s="36"/>
    </row>
    <row r="8" spans="1:6" s="104" customFormat="1" ht="318" customHeight="1" x14ac:dyDescent="0.2">
      <c r="A8" s="55"/>
      <c r="B8" s="58" t="s">
        <v>109</v>
      </c>
      <c r="C8" s="37"/>
      <c r="D8" s="22"/>
      <c r="E8" s="36"/>
      <c r="F8" s="36"/>
    </row>
    <row r="9" spans="1:6" s="104" customFormat="1" x14ac:dyDescent="0.2">
      <c r="A9" s="211"/>
      <c r="B9" s="229" t="s">
        <v>54</v>
      </c>
      <c r="C9" s="217"/>
      <c r="D9" s="217"/>
      <c r="E9" s="237"/>
      <c r="F9" s="237"/>
    </row>
    <row r="10" spans="1:6" s="104" customFormat="1" x14ac:dyDescent="0.2">
      <c r="A10" s="211"/>
      <c r="B10" s="229" t="s">
        <v>39</v>
      </c>
      <c r="C10" s="217"/>
      <c r="D10" s="217"/>
      <c r="E10" s="237"/>
      <c r="F10" s="237"/>
    </row>
    <row r="11" spans="1:6" s="104" customFormat="1" ht="14.25" x14ac:dyDescent="0.2">
      <c r="A11" s="55"/>
      <c r="B11" s="39" t="s">
        <v>55</v>
      </c>
      <c r="C11" s="45">
        <v>26</v>
      </c>
      <c r="D11" s="22" t="s">
        <v>9</v>
      </c>
      <c r="E11" s="44"/>
      <c r="F11" s="36">
        <f t="shared" ref="F11" si="0">C11*E11</f>
        <v>0</v>
      </c>
    </row>
    <row r="12" spans="1:6" s="104" customFormat="1" x14ac:dyDescent="0.2">
      <c r="A12" s="56"/>
      <c r="B12" s="51"/>
      <c r="C12" s="46"/>
      <c r="D12" s="47"/>
      <c r="E12" s="48"/>
      <c r="F12" s="48"/>
    </row>
    <row r="13" spans="1:6" s="104" customFormat="1" x14ac:dyDescent="0.2">
      <c r="A13" s="54"/>
      <c r="B13" s="50"/>
      <c r="C13" s="33"/>
      <c r="D13" s="34"/>
      <c r="E13" s="35"/>
      <c r="F13" s="33"/>
    </row>
    <row r="14" spans="1:6" s="104" customFormat="1" x14ac:dyDescent="0.2">
      <c r="A14" s="55">
        <f>COUNT($A$6:A13)+1</f>
        <v>2</v>
      </c>
      <c r="B14" s="38" t="s">
        <v>57</v>
      </c>
      <c r="C14" s="37"/>
      <c r="D14" s="22"/>
      <c r="E14" s="36"/>
      <c r="F14" s="36"/>
    </row>
    <row r="15" spans="1:6" s="104" customFormat="1" ht="63.75" x14ac:dyDescent="0.2">
      <c r="A15" s="55"/>
      <c r="B15" s="58" t="s">
        <v>42</v>
      </c>
      <c r="C15" s="37"/>
      <c r="D15" s="22"/>
      <c r="E15" s="36"/>
      <c r="F15" s="36"/>
    </row>
    <row r="16" spans="1:6" s="104" customFormat="1" x14ac:dyDescent="0.2">
      <c r="A16" s="211"/>
      <c r="B16" s="229" t="s">
        <v>54</v>
      </c>
      <c r="C16" s="217"/>
      <c r="D16" s="217"/>
      <c r="E16" s="219"/>
      <c r="F16" s="219"/>
    </row>
    <row r="17" spans="1:6" s="104" customFormat="1" x14ac:dyDescent="0.2">
      <c r="A17" s="211"/>
      <c r="B17" s="216" t="s">
        <v>41</v>
      </c>
      <c r="C17" s="217"/>
      <c r="D17" s="217"/>
      <c r="E17" s="219"/>
      <c r="F17" s="219"/>
    </row>
    <row r="18" spans="1:6" s="104" customFormat="1" x14ac:dyDescent="0.2">
      <c r="A18" s="211"/>
      <c r="B18" s="229" t="s">
        <v>39</v>
      </c>
      <c r="C18" s="217"/>
      <c r="D18" s="217"/>
      <c r="E18" s="219"/>
      <c r="F18" s="219"/>
    </row>
    <row r="19" spans="1:6" s="104" customFormat="1" x14ac:dyDescent="0.2">
      <c r="A19" s="55"/>
      <c r="B19" s="39" t="s">
        <v>58</v>
      </c>
      <c r="C19" s="45">
        <v>2</v>
      </c>
      <c r="D19" s="22" t="s">
        <v>1</v>
      </c>
      <c r="E19" s="44"/>
      <c r="F19" s="36">
        <f t="shared" ref="F19" si="1">C19*E19</f>
        <v>0</v>
      </c>
    </row>
    <row r="20" spans="1:6" s="104" customFormat="1" x14ac:dyDescent="0.2">
      <c r="A20" s="56"/>
      <c r="B20" s="51"/>
      <c r="C20" s="46"/>
      <c r="D20" s="47"/>
      <c r="E20" s="48"/>
      <c r="F20" s="48"/>
    </row>
    <row r="21" spans="1:6" s="104" customFormat="1" x14ac:dyDescent="0.2">
      <c r="A21" s="55"/>
      <c r="B21" s="39"/>
      <c r="C21" s="45"/>
      <c r="D21" s="22"/>
      <c r="E21" s="36"/>
      <c r="F21" s="36"/>
    </row>
    <row r="22" spans="1:6" s="104" customFormat="1" x14ac:dyDescent="0.2">
      <c r="A22" s="55">
        <f>COUNT($A$6:A21)+1</f>
        <v>3</v>
      </c>
      <c r="B22" s="229" t="s">
        <v>119</v>
      </c>
      <c r="C22" s="239"/>
      <c r="D22" s="217"/>
      <c r="E22" s="219"/>
      <c r="F22" s="219"/>
    </row>
    <row r="23" spans="1:6" s="104" customFormat="1" ht="51" x14ac:dyDescent="0.2">
      <c r="B23" s="216" t="s">
        <v>120</v>
      </c>
      <c r="C23" s="239"/>
      <c r="D23" s="217"/>
      <c r="E23" s="219"/>
      <c r="F23" s="219"/>
    </row>
    <row r="24" spans="1:6" s="104" customFormat="1" ht="25.5" x14ac:dyDescent="0.2">
      <c r="B24" s="216" t="s">
        <v>121</v>
      </c>
      <c r="C24" s="239"/>
      <c r="D24" s="217"/>
      <c r="E24" s="219"/>
      <c r="F24" s="219"/>
    </row>
    <row r="25" spans="1:6" s="104" customFormat="1" x14ac:dyDescent="0.2">
      <c r="A25" s="228"/>
      <c r="B25" s="229" t="s">
        <v>39</v>
      </c>
      <c r="C25" s="239"/>
      <c r="D25" s="217"/>
      <c r="E25" s="219"/>
      <c r="F25" s="219"/>
    </row>
    <row r="26" spans="1:6" s="104" customFormat="1" x14ac:dyDescent="0.2">
      <c r="A26" s="211"/>
      <c r="B26" s="216" t="s">
        <v>123</v>
      </c>
      <c r="C26" s="45">
        <v>2</v>
      </c>
      <c r="D26" s="217" t="s">
        <v>1</v>
      </c>
      <c r="E26" s="44"/>
      <c r="F26" s="219">
        <f>C26*E26</f>
        <v>0</v>
      </c>
    </row>
    <row r="27" spans="1:6" s="240" customFormat="1" x14ac:dyDescent="0.2">
      <c r="A27" s="56"/>
      <c r="B27" s="51"/>
      <c r="C27" s="46"/>
      <c r="D27" s="47"/>
      <c r="E27" s="48"/>
      <c r="F27" s="48"/>
    </row>
    <row r="28" spans="1:6" s="240" customFormat="1" x14ac:dyDescent="0.2">
      <c r="A28" s="55"/>
      <c r="B28" s="39"/>
      <c r="C28" s="45"/>
      <c r="D28" s="22"/>
      <c r="E28" s="36"/>
      <c r="F28" s="36"/>
    </row>
    <row r="29" spans="1:6" s="104" customFormat="1" x14ac:dyDescent="0.2">
      <c r="A29" s="55">
        <f>COUNT($A$6:A27)+1</f>
        <v>4</v>
      </c>
      <c r="B29" s="38" t="s">
        <v>52</v>
      </c>
      <c r="C29" s="37"/>
      <c r="D29" s="22"/>
      <c r="E29" s="36"/>
      <c r="F29" s="36"/>
    </row>
    <row r="30" spans="1:6" s="104" customFormat="1" ht="76.5" x14ac:dyDescent="0.2">
      <c r="A30" s="55"/>
      <c r="B30" s="58" t="s">
        <v>69</v>
      </c>
      <c r="C30" s="37"/>
      <c r="D30" s="22"/>
      <c r="E30" s="36"/>
      <c r="F30" s="36"/>
    </row>
    <row r="31" spans="1:6" s="104" customFormat="1" x14ac:dyDescent="0.2">
      <c r="A31" s="228"/>
      <c r="B31" s="229" t="s">
        <v>39</v>
      </c>
      <c r="C31" s="217"/>
      <c r="D31" s="217"/>
      <c r="E31" s="219"/>
      <c r="F31" s="219"/>
    </row>
    <row r="32" spans="1:6" s="104" customFormat="1" x14ac:dyDescent="0.2">
      <c r="A32" s="55"/>
      <c r="B32" s="39" t="s">
        <v>66</v>
      </c>
      <c r="C32" s="45">
        <v>8</v>
      </c>
      <c r="D32" s="22" t="s">
        <v>1</v>
      </c>
      <c r="E32" s="44"/>
      <c r="F32" s="36">
        <f t="shared" ref="F32" si="2">C32*E32</f>
        <v>0</v>
      </c>
    </row>
    <row r="33" spans="1:6" s="104" customFormat="1" x14ac:dyDescent="0.2">
      <c r="A33" s="56"/>
      <c r="B33" s="51"/>
      <c r="C33" s="46"/>
      <c r="D33" s="47"/>
      <c r="E33" s="48"/>
      <c r="F33" s="48"/>
    </row>
    <row r="34" spans="1:6" s="104" customFormat="1" x14ac:dyDescent="0.2">
      <c r="A34" s="54"/>
      <c r="B34" s="50"/>
      <c r="C34" s="33"/>
      <c r="D34" s="34"/>
      <c r="E34" s="35"/>
      <c r="F34" s="33"/>
    </row>
    <row r="35" spans="1:6" s="104" customFormat="1" x14ac:dyDescent="0.2">
      <c r="A35" s="55">
        <f>COUNT($A$6:A34)+1</f>
        <v>5</v>
      </c>
      <c r="B35" s="38" t="s">
        <v>70</v>
      </c>
      <c r="C35" s="37"/>
      <c r="D35" s="22"/>
      <c r="E35" s="36"/>
      <c r="F35" s="36"/>
    </row>
    <row r="36" spans="1:6" s="104" customFormat="1" ht="38.25" x14ac:dyDescent="0.2">
      <c r="A36" s="55"/>
      <c r="B36" s="58" t="s">
        <v>71</v>
      </c>
      <c r="C36" s="37"/>
      <c r="D36" s="22"/>
      <c r="E36" s="36"/>
      <c r="F36" s="36"/>
    </row>
    <row r="37" spans="1:6" s="104" customFormat="1" x14ac:dyDescent="0.2">
      <c r="A37" s="228"/>
      <c r="B37" s="229" t="s">
        <v>39</v>
      </c>
      <c r="C37" s="217"/>
      <c r="D37" s="217"/>
      <c r="E37" s="219"/>
      <c r="F37" s="219"/>
    </row>
    <row r="38" spans="1:6" s="104" customFormat="1" ht="14.25" x14ac:dyDescent="0.2">
      <c r="A38" s="55"/>
      <c r="B38" s="39" t="s">
        <v>72</v>
      </c>
      <c r="C38" s="45">
        <v>8</v>
      </c>
      <c r="D38" s="22" t="s">
        <v>14</v>
      </c>
      <c r="E38" s="44"/>
      <c r="F38" s="36">
        <f>C38*E38</f>
        <v>0</v>
      </c>
    </row>
    <row r="39" spans="1:6" s="104" customFormat="1" ht="13.5" customHeight="1" x14ac:dyDescent="0.2">
      <c r="A39" s="56"/>
      <c r="B39" s="51"/>
      <c r="C39" s="46"/>
      <c r="D39" s="47"/>
      <c r="E39" s="48"/>
      <c r="F39" s="48"/>
    </row>
    <row r="40" spans="1:6" s="104" customFormat="1" x14ac:dyDescent="0.2">
      <c r="A40" s="54"/>
      <c r="B40" s="50"/>
      <c r="C40" s="33"/>
      <c r="D40" s="34"/>
      <c r="E40" s="35"/>
      <c r="F40" s="33"/>
    </row>
    <row r="41" spans="1:6" s="104" customFormat="1" x14ac:dyDescent="0.2">
      <c r="A41" s="55">
        <f>COUNT($A$5:A40)+1</f>
        <v>6</v>
      </c>
      <c r="B41" s="38" t="s">
        <v>82</v>
      </c>
      <c r="C41" s="37"/>
      <c r="D41" s="22"/>
      <c r="E41" s="36"/>
      <c r="F41" s="36"/>
    </row>
    <row r="42" spans="1:6" s="104" customFormat="1" ht="38.25" x14ac:dyDescent="0.2">
      <c r="A42" s="55"/>
      <c r="B42" s="58" t="s">
        <v>170</v>
      </c>
      <c r="C42" s="37"/>
      <c r="D42" s="22"/>
      <c r="E42" s="36"/>
      <c r="F42" s="36"/>
    </row>
    <row r="43" spans="1:6" s="104" customFormat="1" x14ac:dyDescent="0.2">
      <c r="A43" s="55"/>
      <c r="B43" s="39" t="s">
        <v>166</v>
      </c>
      <c r="C43" s="45">
        <v>11</v>
      </c>
      <c r="D43" s="22" t="s">
        <v>16</v>
      </c>
      <c r="E43" s="44"/>
      <c r="F43" s="36">
        <f>C43*E43</f>
        <v>0</v>
      </c>
    </row>
    <row r="44" spans="1:6" s="104" customFormat="1" x14ac:dyDescent="0.2">
      <c r="A44" s="56"/>
      <c r="B44" s="51"/>
      <c r="C44" s="46"/>
      <c r="D44" s="47"/>
      <c r="E44" s="48"/>
      <c r="F44" s="48"/>
    </row>
    <row r="45" spans="1:6" s="104" customFormat="1" x14ac:dyDescent="0.2">
      <c r="A45" s="54"/>
      <c r="B45" s="50"/>
      <c r="C45" s="33"/>
      <c r="D45" s="34"/>
      <c r="E45" s="35"/>
      <c r="F45" s="33"/>
    </row>
    <row r="46" spans="1:6" s="104" customFormat="1" x14ac:dyDescent="0.2">
      <c r="A46" s="55">
        <f>COUNT($A$6:A45)+1</f>
        <v>7</v>
      </c>
      <c r="B46" s="38" t="s">
        <v>98</v>
      </c>
      <c r="C46" s="37"/>
      <c r="D46" s="22"/>
      <c r="E46" s="36"/>
      <c r="F46" s="36"/>
    </row>
    <row r="47" spans="1:6" s="104" customFormat="1" x14ac:dyDescent="0.2">
      <c r="A47" s="55"/>
      <c r="B47" s="39" t="s">
        <v>111</v>
      </c>
      <c r="C47" s="45"/>
      <c r="D47" s="22"/>
      <c r="E47" s="36"/>
      <c r="F47" s="36"/>
    </row>
    <row r="48" spans="1:6" s="104" customFormat="1" x14ac:dyDescent="0.2">
      <c r="A48" s="55"/>
      <c r="B48" s="39" t="s">
        <v>93</v>
      </c>
      <c r="C48" s="45">
        <v>4</v>
      </c>
      <c r="D48" s="22" t="s">
        <v>1</v>
      </c>
      <c r="E48" s="44"/>
      <c r="F48" s="36">
        <f t="shared" ref="F48" si="3">C48*E48</f>
        <v>0</v>
      </c>
    </row>
    <row r="49" spans="1:6" s="104" customFormat="1" x14ac:dyDescent="0.2">
      <c r="A49" s="56"/>
      <c r="B49" s="51"/>
      <c r="C49" s="46"/>
      <c r="D49" s="47"/>
      <c r="E49" s="48"/>
      <c r="F49" s="48"/>
    </row>
    <row r="50" spans="1:6" s="236" customFormat="1" x14ac:dyDescent="0.2">
      <c r="A50" s="55"/>
      <c r="B50" s="39"/>
      <c r="C50" s="45"/>
      <c r="D50" s="22"/>
      <c r="E50" s="36"/>
      <c r="F50" s="36"/>
    </row>
    <row r="51" spans="1:6" s="104" customFormat="1" x14ac:dyDescent="0.2">
      <c r="A51" s="55">
        <f>COUNT($A$6:A49)+1</f>
        <v>8</v>
      </c>
      <c r="B51" s="38" t="s">
        <v>17</v>
      </c>
      <c r="C51" s="37"/>
      <c r="D51" s="22"/>
      <c r="E51" s="36"/>
      <c r="F51" s="36"/>
    </row>
    <row r="52" spans="1:6" s="104" customFormat="1" ht="38.25" x14ac:dyDescent="0.2">
      <c r="A52" s="55"/>
      <c r="B52" s="39" t="s">
        <v>105</v>
      </c>
      <c r="C52" s="45"/>
      <c r="D52" s="22"/>
      <c r="E52" s="36"/>
      <c r="F52" s="36"/>
    </row>
    <row r="53" spans="1:6" s="104" customFormat="1" x14ac:dyDescent="0.2">
      <c r="B53" s="220"/>
      <c r="C53" s="217"/>
      <c r="D53" s="221">
        <v>0.1</v>
      </c>
      <c r="E53" s="219"/>
      <c r="F53" s="222">
        <f>SUM(F11:F49)*D53</f>
        <v>0</v>
      </c>
    </row>
    <row r="54" spans="1:6" s="104" customFormat="1" x14ac:dyDescent="0.2">
      <c r="A54" s="223"/>
      <c r="B54" s="224"/>
      <c r="C54" s="225"/>
      <c r="D54" s="226"/>
      <c r="E54" s="227"/>
      <c r="F54" s="227"/>
    </row>
    <row r="55" spans="1:6" s="104" customFormat="1" x14ac:dyDescent="0.2">
      <c r="A55" s="40"/>
      <c r="B55" s="52" t="s">
        <v>106</v>
      </c>
      <c r="C55" s="41"/>
      <c r="D55" s="42"/>
      <c r="E55" s="43" t="s">
        <v>13</v>
      </c>
      <c r="F55" s="43">
        <f>SUM(F11:F54)</f>
        <v>0</v>
      </c>
    </row>
    <row r="59" spans="1:6" x14ac:dyDescent="0.2">
      <c r="A59" s="32"/>
      <c r="B59" s="32"/>
      <c r="C59" s="32"/>
      <c r="E59" s="32"/>
      <c r="F59" s="32"/>
    </row>
    <row r="60" spans="1:6" x14ac:dyDescent="0.2">
      <c r="A60" s="32"/>
      <c r="B60" s="32"/>
      <c r="C60" s="32"/>
      <c r="E60" s="32"/>
      <c r="F60" s="32"/>
    </row>
    <row r="61" spans="1:6" x14ac:dyDescent="0.2">
      <c r="A61" s="32"/>
      <c r="B61" s="32"/>
      <c r="C61" s="32"/>
      <c r="E61" s="32"/>
      <c r="F61" s="32"/>
    </row>
    <row r="62" spans="1:6" x14ac:dyDescent="0.2">
      <c r="A62" s="32"/>
      <c r="B62" s="32"/>
      <c r="C62" s="32"/>
      <c r="E62" s="32"/>
      <c r="F62" s="32"/>
    </row>
    <row r="63" spans="1:6" x14ac:dyDescent="0.2">
      <c r="A63" s="32"/>
      <c r="B63" s="32"/>
      <c r="C63" s="32"/>
      <c r="E63" s="32"/>
      <c r="F63" s="32"/>
    </row>
    <row r="64" spans="1:6" x14ac:dyDescent="0.2">
      <c r="A64" s="32"/>
      <c r="B64" s="32"/>
      <c r="C64" s="32"/>
      <c r="E64" s="32"/>
      <c r="F64" s="32"/>
    </row>
    <row r="65" spans="1:6" x14ac:dyDescent="0.2">
      <c r="A65" s="32"/>
      <c r="B65" s="32"/>
      <c r="C65" s="32"/>
      <c r="E65" s="32"/>
      <c r="F65" s="32"/>
    </row>
    <row r="66" spans="1:6" x14ac:dyDescent="0.2">
      <c r="A66" s="32"/>
      <c r="B66" s="32"/>
      <c r="C66" s="32"/>
      <c r="E66" s="32"/>
      <c r="F66" s="32"/>
    </row>
    <row r="67" spans="1:6" x14ac:dyDescent="0.2">
      <c r="A67" s="32"/>
      <c r="B67" s="32"/>
      <c r="C67" s="32"/>
      <c r="E67" s="32"/>
      <c r="F67" s="32"/>
    </row>
    <row r="68" spans="1:6" x14ac:dyDescent="0.2">
      <c r="A68" s="32"/>
      <c r="B68" s="32"/>
      <c r="C68" s="32"/>
      <c r="E68" s="32"/>
      <c r="F68" s="32"/>
    </row>
    <row r="69" spans="1:6" x14ac:dyDescent="0.2">
      <c r="A69" s="32"/>
      <c r="B69" s="32"/>
      <c r="C69" s="32"/>
      <c r="E69" s="32"/>
      <c r="F69" s="32"/>
    </row>
    <row r="70" spans="1:6" x14ac:dyDescent="0.2">
      <c r="A70" s="32"/>
      <c r="B70" s="32"/>
      <c r="C70" s="32"/>
      <c r="E70" s="32"/>
      <c r="F70" s="32"/>
    </row>
    <row r="71" spans="1:6" x14ac:dyDescent="0.2">
      <c r="A71" s="32"/>
      <c r="B71" s="32"/>
      <c r="C71" s="32"/>
      <c r="E71" s="32"/>
      <c r="F71" s="32"/>
    </row>
    <row r="72" spans="1:6" x14ac:dyDescent="0.2">
      <c r="A72" s="32"/>
      <c r="B72" s="32"/>
      <c r="C72" s="32"/>
      <c r="E72" s="32"/>
      <c r="F72" s="32"/>
    </row>
    <row r="73" spans="1:6" x14ac:dyDescent="0.2">
      <c r="A73" s="32"/>
      <c r="B73" s="32"/>
      <c r="C73" s="32"/>
      <c r="E73" s="32"/>
      <c r="F73" s="32"/>
    </row>
    <row r="74" spans="1:6" x14ac:dyDescent="0.2">
      <c r="A74" s="32"/>
      <c r="B74" s="32"/>
      <c r="C74" s="32"/>
      <c r="E74" s="32"/>
      <c r="F74" s="32"/>
    </row>
    <row r="75" spans="1:6" x14ac:dyDescent="0.2">
      <c r="A75" s="32"/>
      <c r="B75" s="32"/>
      <c r="C75" s="32"/>
      <c r="E75" s="32"/>
      <c r="F75" s="32"/>
    </row>
    <row r="76" spans="1:6" x14ac:dyDescent="0.2">
      <c r="A76" s="32"/>
      <c r="B76" s="32"/>
      <c r="C76" s="32"/>
      <c r="E76" s="32"/>
      <c r="F76" s="32"/>
    </row>
    <row r="77" spans="1:6" x14ac:dyDescent="0.2">
      <c r="A77" s="32"/>
      <c r="B77" s="32"/>
      <c r="C77" s="32"/>
      <c r="E77" s="32"/>
      <c r="F77" s="32"/>
    </row>
    <row r="78" spans="1:6" x14ac:dyDescent="0.2">
      <c r="A78" s="32"/>
      <c r="B78" s="32"/>
      <c r="C78" s="32"/>
      <c r="E78" s="32"/>
      <c r="F78" s="32"/>
    </row>
    <row r="79" spans="1:6" x14ac:dyDescent="0.2">
      <c r="A79" s="32"/>
      <c r="B79" s="32"/>
      <c r="C79" s="32"/>
      <c r="E79" s="32"/>
      <c r="F79" s="32"/>
    </row>
    <row r="80" spans="1:6" x14ac:dyDescent="0.2">
      <c r="A80" s="32"/>
      <c r="B80" s="32"/>
      <c r="C80" s="32"/>
      <c r="E80" s="32"/>
      <c r="F80" s="32"/>
    </row>
    <row r="81" spans="1:6" x14ac:dyDescent="0.2">
      <c r="A81" s="32"/>
      <c r="B81" s="32"/>
      <c r="C81" s="32"/>
      <c r="E81" s="32"/>
      <c r="F81" s="32"/>
    </row>
    <row r="82" spans="1:6" x14ac:dyDescent="0.2">
      <c r="A82" s="32"/>
      <c r="B82" s="32"/>
      <c r="C82" s="32"/>
      <c r="E82" s="32"/>
      <c r="F82" s="32"/>
    </row>
    <row r="83" spans="1:6" x14ac:dyDescent="0.2">
      <c r="A83" s="32"/>
      <c r="B83" s="32"/>
      <c r="C83" s="32"/>
      <c r="E83" s="32"/>
      <c r="F83" s="32"/>
    </row>
    <row r="84" spans="1:6" x14ac:dyDescent="0.2">
      <c r="A84" s="32"/>
      <c r="B84" s="32"/>
      <c r="C84" s="32"/>
      <c r="E84" s="32"/>
      <c r="F84" s="32"/>
    </row>
    <row r="85" spans="1:6" x14ac:dyDescent="0.2">
      <c r="A85" s="32"/>
      <c r="B85" s="32"/>
      <c r="C85" s="32"/>
      <c r="E85" s="32"/>
      <c r="F85" s="32"/>
    </row>
    <row r="86" spans="1:6" x14ac:dyDescent="0.2">
      <c r="A86" s="32"/>
      <c r="B86" s="32"/>
      <c r="C86" s="32"/>
      <c r="E86" s="32"/>
      <c r="F86" s="32"/>
    </row>
    <row r="87" spans="1:6" x14ac:dyDescent="0.2">
      <c r="A87" s="32"/>
      <c r="B87" s="32"/>
      <c r="C87" s="32"/>
      <c r="E87" s="32"/>
      <c r="F87" s="32"/>
    </row>
    <row r="88" spans="1:6" x14ac:dyDescent="0.2">
      <c r="A88" s="32"/>
      <c r="B88" s="32"/>
      <c r="C88" s="32"/>
      <c r="E88" s="32"/>
      <c r="F88" s="32"/>
    </row>
    <row r="89" spans="1:6" x14ac:dyDescent="0.2">
      <c r="A89" s="32"/>
      <c r="B89" s="32"/>
      <c r="C89" s="32"/>
      <c r="E89" s="32"/>
      <c r="F89" s="32"/>
    </row>
    <row r="90" spans="1:6" x14ac:dyDescent="0.2">
      <c r="A90" s="32"/>
      <c r="B90" s="32"/>
      <c r="C90" s="32"/>
      <c r="E90" s="32"/>
      <c r="F90" s="32"/>
    </row>
    <row r="91" spans="1:6" x14ac:dyDescent="0.2">
      <c r="A91" s="32"/>
      <c r="B91" s="32"/>
      <c r="C91" s="32"/>
      <c r="E91" s="32"/>
      <c r="F91" s="32"/>
    </row>
    <row r="92" spans="1:6" x14ac:dyDescent="0.2">
      <c r="A92" s="32"/>
      <c r="B92" s="32"/>
      <c r="C92" s="32"/>
      <c r="E92" s="32"/>
      <c r="F92" s="32"/>
    </row>
    <row r="93" spans="1:6" x14ac:dyDescent="0.2">
      <c r="A93" s="32"/>
      <c r="B93" s="32"/>
      <c r="C93" s="32"/>
      <c r="E93" s="32"/>
      <c r="F93" s="32"/>
    </row>
    <row r="94" spans="1:6" x14ac:dyDescent="0.2">
      <c r="A94" s="32"/>
      <c r="B94" s="32"/>
      <c r="C94" s="32"/>
      <c r="E94" s="32"/>
      <c r="F94" s="32"/>
    </row>
    <row r="95" spans="1:6" x14ac:dyDescent="0.2">
      <c r="A95" s="32"/>
      <c r="B95" s="32"/>
      <c r="C95" s="32"/>
      <c r="E95" s="32"/>
      <c r="F95" s="32"/>
    </row>
    <row r="96" spans="1:6" x14ac:dyDescent="0.2">
      <c r="A96" s="32"/>
      <c r="B96" s="32"/>
      <c r="C96" s="32"/>
      <c r="E96" s="32"/>
      <c r="F96" s="32"/>
    </row>
    <row r="97" spans="1:6" x14ac:dyDescent="0.2">
      <c r="A97" s="32"/>
      <c r="B97" s="32"/>
      <c r="C97" s="32"/>
      <c r="E97" s="32"/>
      <c r="F97" s="32"/>
    </row>
    <row r="98" spans="1:6" x14ac:dyDescent="0.2">
      <c r="A98" s="32"/>
      <c r="B98" s="32"/>
      <c r="C98" s="32"/>
      <c r="E98" s="32"/>
      <c r="F98" s="32"/>
    </row>
    <row r="99" spans="1:6" x14ac:dyDescent="0.2">
      <c r="A99" s="32"/>
      <c r="B99" s="32"/>
      <c r="C99" s="32"/>
      <c r="E99" s="32"/>
      <c r="F99" s="32"/>
    </row>
    <row r="100" spans="1:6" x14ac:dyDescent="0.2">
      <c r="A100" s="32"/>
      <c r="B100" s="32"/>
      <c r="C100" s="32"/>
      <c r="E100" s="32"/>
      <c r="F100" s="32"/>
    </row>
    <row r="101" spans="1:6" x14ac:dyDescent="0.2">
      <c r="A101" s="32"/>
      <c r="B101" s="32"/>
      <c r="C101" s="32"/>
      <c r="E101" s="32"/>
      <c r="F101" s="32"/>
    </row>
    <row r="102" spans="1:6" x14ac:dyDescent="0.2">
      <c r="A102" s="32"/>
      <c r="B102" s="32"/>
      <c r="C102" s="32"/>
      <c r="E102" s="32"/>
      <c r="F102" s="32"/>
    </row>
    <row r="103" spans="1:6" x14ac:dyDescent="0.2">
      <c r="A103" s="32"/>
      <c r="B103" s="32"/>
      <c r="C103" s="32"/>
      <c r="E103" s="32"/>
      <c r="F103" s="32"/>
    </row>
    <row r="104" spans="1:6" x14ac:dyDescent="0.2">
      <c r="A104" s="32"/>
      <c r="B104" s="32"/>
      <c r="C104" s="32"/>
      <c r="E104" s="32"/>
      <c r="F104" s="32"/>
    </row>
    <row r="105" spans="1:6" x14ac:dyDescent="0.2">
      <c r="A105" s="32"/>
      <c r="B105" s="32"/>
      <c r="C105" s="32"/>
      <c r="E105" s="32"/>
      <c r="F105" s="32"/>
    </row>
    <row r="106" spans="1:6" x14ac:dyDescent="0.2">
      <c r="A106" s="32"/>
      <c r="B106" s="32"/>
      <c r="C106" s="32"/>
      <c r="E106" s="32"/>
      <c r="F106" s="32"/>
    </row>
    <row r="107" spans="1:6" x14ac:dyDescent="0.2">
      <c r="A107" s="32"/>
      <c r="B107" s="32"/>
      <c r="C107" s="32"/>
      <c r="E107" s="32"/>
      <c r="F107" s="32"/>
    </row>
    <row r="108" spans="1:6" x14ac:dyDescent="0.2">
      <c r="A108" s="32"/>
      <c r="B108" s="32"/>
      <c r="C108" s="32"/>
      <c r="E108" s="32"/>
      <c r="F108" s="32"/>
    </row>
    <row r="109" spans="1:6" x14ac:dyDescent="0.2">
      <c r="A109" s="32"/>
      <c r="B109" s="32"/>
      <c r="C109" s="32"/>
      <c r="E109" s="32"/>
      <c r="F109" s="32"/>
    </row>
    <row r="110" spans="1:6" x14ac:dyDescent="0.2">
      <c r="A110" s="32"/>
      <c r="B110" s="32"/>
      <c r="C110" s="32"/>
      <c r="E110" s="32"/>
      <c r="F110" s="32"/>
    </row>
    <row r="111" spans="1:6" x14ac:dyDescent="0.2">
      <c r="A111" s="32"/>
      <c r="B111" s="32"/>
      <c r="C111" s="32"/>
      <c r="E111" s="32"/>
      <c r="F111" s="32"/>
    </row>
    <row r="112" spans="1:6" x14ac:dyDescent="0.2">
      <c r="A112" s="32"/>
      <c r="B112" s="32"/>
      <c r="C112" s="32"/>
      <c r="E112" s="32"/>
      <c r="F112" s="32"/>
    </row>
    <row r="113" spans="1:6" x14ac:dyDescent="0.2">
      <c r="A113" s="32"/>
      <c r="B113" s="32"/>
      <c r="C113" s="32"/>
      <c r="E113" s="32"/>
      <c r="F113" s="32"/>
    </row>
    <row r="114" spans="1:6" x14ac:dyDescent="0.2">
      <c r="A114" s="32"/>
      <c r="B114" s="32"/>
      <c r="C114" s="32"/>
      <c r="E114" s="32"/>
      <c r="F114" s="32"/>
    </row>
    <row r="115" spans="1:6" x14ac:dyDescent="0.2">
      <c r="A115" s="32"/>
      <c r="B115" s="32"/>
      <c r="C115" s="32"/>
      <c r="E115" s="32"/>
      <c r="F115" s="32"/>
    </row>
    <row r="116" spans="1:6" x14ac:dyDescent="0.2">
      <c r="A116" s="32"/>
      <c r="B116" s="32"/>
      <c r="C116" s="32"/>
      <c r="E116" s="32"/>
      <c r="F116" s="32"/>
    </row>
    <row r="117" spans="1:6" x14ac:dyDescent="0.2">
      <c r="A117" s="32"/>
      <c r="B117" s="32"/>
      <c r="C117" s="32"/>
      <c r="E117" s="32"/>
      <c r="F117" s="32"/>
    </row>
    <row r="118" spans="1:6" x14ac:dyDescent="0.2">
      <c r="A118" s="32"/>
      <c r="B118" s="32"/>
      <c r="C118" s="32"/>
      <c r="E118" s="32"/>
      <c r="F118" s="32"/>
    </row>
    <row r="119" spans="1:6" x14ac:dyDescent="0.2">
      <c r="A119" s="32"/>
      <c r="B119" s="32"/>
      <c r="C119" s="32"/>
      <c r="E119" s="32"/>
      <c r="F119" s="32"/>
    </row>
    <row r="120" spans="1:6" x14ac:dyDescent="0.2">
      <c r="A120" s="32"/>
      <c r="B120" s="32"/>
      <c r="C120" s="32"/>
      <c r="E120" s="32"/>
      <c r="F120" s="32"/>
    </row>
    <row r="121" spans="1:6" x14ac:dyDescent="0.2">
      <c r="A121" s="32"/>
      <c r="B121" s="32"/>
      <c r="C121" s="32"/>
      <c r="E121" s="32"/>
      <c r="F121" s="32"/>
    </row>
    <row r="122" spans="1:6" x14ac:dyDescent="0.2">
      <c r="A122" s="32"/>
      <c r="B122" s="32"/>
      <c r="C122" s="32"/>
      <c r="E122" s="32"/>
      <c r="F122" s="32"/>
    </row>
    <row r="123" spans="1:6" x14ac:dyDescent="0.2">
      <c r="A123" s="32"/>
      <c r="B123" s="32"/>
      <c r="C123" s="32"/>
      <c r="E123" s="32"/>
      <c r="F123" s="32"/>
    </row>
    <row r="124" spans="1:6" x14ac:dyDescent="0.2">
      <c r="A124" s="32"/>
      <c r="B124" s="32"/>
      <c r="C124" s="32"/>
      <c r="E124" s="32"/>
      <c r="F124" s="32"/>
    </row>
    <row r="125" spans="1:6" x14ac:dyDescent="0.2">
      <c r="A125" s="32"/>
      <c r="B125" s="32"/>
      <c r="C125" s="32"/>
      <c r="E125" s="32"/>
      <c r="F125" s="32"/>
    </row>
    <row r="126" spans="1:6" x14ac:dyDescent="0.2">
      <c r="A126" s="32"/>
      <c r="B126" s="32"/>
      <c r="C126" s="32"/>
      <c r="E126" s="32"/>
      <c r="F126" s="32"/>
    </row>
    <row r="127" spans="1:6" x14ac:dyDescent="0.2">
      <c r="A127" s="32"/>
      <c r="B127" s="32"/>
      <c r="C127" s="32"/>
      <c r="E127" s="32"/>
      <c r="F127" s="32"/>
    </row>
    <row r="128" spans="1:6" x14ac:dyDescent="0.2">
      <c r="A128" s="32"/>
      <c r="B128" s="32"/>
      <c r="C128" s="32"/>
      <c r="E128" s="32"/>
      <c r="F128" s="32"/>
    </row>
    <row r="129" spans="1:6" x14ac:dyDescent="0.2">
      <c r="A129" s="32"/>
      <c r="B129" s="32"/>
      <c r="C129" s="32"/>
      <c r="E129" s="32"/>
      <c r="F129" s="32"/>
    </row>
    <row r="130" spans="1:6" x14ac:dyDescent="0.2">
      <c r="A130" s="32"/>
      <c r="B130" s="32"/>
      <c r="C130" s="32"/>
      <c r="E130" s="32"/>
      <c r="F130" s="32"/>
    </row>
    <row r="131" spans="1:6" x14ac:dyDescent="0.2">
      <c r="A131" s="32"/>
      <c r="B131" s="32"/>
      <c r="C131" s="32"/>
      <c r="E131" s="32"/>
      <c r="F131" s="32"/>
    </row>
    <row r="132" spans="1:6" x14ac:dyDescent="0.2">
      <c r="A132" s="32"/>
      <c r="B132" s="32"/>
      <c r="C132" s="32"/>
      <c r="E132" s="32"/>
      <c r="F132" s="32"/>
    </row>
    <row r="133" spans="1:6" x14ac:dyDescent="0.2">
      <c r="A133" s="32"/>
      <c r="B133" s="32"/>
      <c r="C133" s="32"/>
      <c r="E133" s="32"/>
      <c r="F133" s="32"/>
    </row>
    <row r="134" spans="1:6" x14ac:dyDescent="0.2">
      <c r="A134" s="32"/>
      <c r="B134" s="32"/>
      <c r="C134" s="32"/>
      <c r="E134" s="32"/>
      <c r="F134" s="32"/>
    </row>
    <row r="135" spans="1:6" x14ac:dyDescent="0.2">
      <c r="A135" s="32"/>
      <c r="B135" s="32"/>
      <c r="C135" s="32"/>
      <c r="E135" s="32"/>
      <c r="F135" s="32"/>
    </row>
    <row r="136" spans="1:6" x14ac:dyDescent="0.2">
      <c r="A136" s="32"/>
      <c r="B136" s="32"/>
      <c r="C136" s="32"/>
      <c r="E136" s="32"/>
      <c r="F136" s="32"/>
    </row>
    <row r="137" spans="1:6" x14ac:dyDescent="0.2">
      <c r="A137" s="32"/>
      <c r="B137" s="32"/>
      <c r="C137" s="32"/>
      <c r="E137" s="32"/>
      <c r="F137" s="32"/>
    </row>
    <row r="138" spans="1:6" x14ac:dyDescent="0.2">
      <c r="A138" s="32"/>
      <c r="B138" s="32"/>
      <c r="C138" s="32"/>
      <c r="E138" s="32"/>
      <c r="F138" s="32"/>
    </row>
    <row r="139" spans="1:6" x14ac:dyDescent="0.2">
      <c r="A139" s="32"/>
      <c r="B139" s="32"/>
      <c r="C139" s="32"/>
      <c r="E139" s="32"/>
      <c r="F139" s="32"/>
    </row>
    <row r="140" spans="1:6" x14ac:dyDescent="0.2">
      <c r="A140" s="32"/>
      <c r="B140" s="32"/>
      <c r="C140" s="32"/>
      <c r="E140" s="32"/>
      <c r="F140" s="32"/>
    </row>
    <row r="141" spans="1:6" x14ac:dyDescent="0.2">
      <c r="A141" s="32"/>
      <c r="B141" s="32"/>
      <c r="C141" s="32"/>
      <c r="E141" s="32"/>
      <c r="F141" s="32"/>
    </row>
    <row r="142" spans="1:6" x14ac:dyDescent="0.2">
      <c r="A142" s="32"/>
      <c r="B142" s="32"/>
      <c r="C142" s="32"/>
      <c r="E142" s="32"/>
      <c r="F142" s="32"/>
    </row>
    <row r="143" spans="1:6" x14ac:dyDescent="0.2">
      <c r="A143" s="32"/>
      <c r="B143" s="32"/>
      <c r="C143" s="32"/>
      <c r="E143" s="32"/>
      <c r="F143" s="32"/>
    </row>
    <row r="144" spans="1:6" x14ac:dyDescent="0.2">
      <c r="A144" s="32"/>
      <c r="B144" s="32"/>
      <c r="C144" s="32"/>
      <c r="E144" s="32"/>
      <c r="F144" s="32"/>
    </row>
    <row r="145" spans="1:6" x14ac:dyDescent="0.2">
      <c r="A145" s="32"/>
      <c r="B145" s="32"/>
      <c r="C145" s="32"/>
      <c r="E145" s="32"/>
      <c r="F145" s="32"/>
    </row>
    <row r="146" spans="1:6" x14ac:dyDescent="0.2">
      <c r="A146" s="32"/>
      <c r="B146" s="32"/>
      <c r="C146" s="32"/>
      <c r="E146" s="32"/>
      <c r="F146" s="32"/>
    </row>
    <row r="147" spans="1:6" x14ac:dyDescent="0.2">
      <c r="A147" s="32"/>
      <c r="B147" s="32"/>
      <c r="C147" s="32"/>
      <c r="E147" s="32"/>
      <c r="F147" s="32"/>
    </row>
    <row r="148" spans="1:6" x14ac:dyDescent="0.2">
      <c r="A148" s="32"/>
      <c r="B148" s="32"/>
      <c r="C148" s="32"/>
      <c r="E148" s="32"/>
      <c r="F148" s="32"/>
    </row>
    <row r="149" spans="1:6" x14ac:dyDescent="0.2">
      <c r="A149" s="32"/>
      <c r="B149" s="32"/>
      <c r="C149" s="32"/>
      <c r="E149" s="32"/>
      <c r="F149" s="32"/>
    </row>
    <row r="150" spans="1:6" x14ac:dyDescent="0.2">
      <c r="A150" s="32"/>
      <c r="B150" s="32"/>
      <c r="C150" s="32"/>
      <c r="E150" s="32"/>
      <c r="F150" s="32"/>
    </row>
    <row r="151" spans="1:6" x14ac:dyDescent="0.2">
      <c r="A151" s="32"/>
      <c r="B151" s="32"/>
      <c r="C151" s="32"/>
      <c r="E151" s="32"/>
      <c r="F151" s="32"/>
    </row>
    <row r="152" spans="1:6" x14ac:dyDescent="0.2">
      <c r="A152" s="32"/>
      <c r="B152" s="32"/>
      <c r="C152" s="32"/>
      <c r="E152" s="32"/>
      <c r="F152" s="32"/>
    </row>
    <row r="153" spans="1:6" x14ac:dyDescent="0.2">
      <c r="A153" s="32"/>
      <c r="B153" s="32"/>
      <c r="C153" s="32"/>
      <c r="E153" s="32"/>
      <c r="F153" s="32"/>
    </row>
    <row r="154" spans="1:6" x14ac:dyDescent="0.2">
      <c r="A154" s="32"/>
      <c r="B154" s="32"/>
      <c r="C154" s="32"/>
      <c r="E154" s="32"/>
      <c r="F154" s="32"/>
    </row>
    <row r="155" spans="1:6" x14ac:dyDescent="0.2">
      <c r="A155" s="32"/>
      <c r="B155" s="32"/>
      <c r="C155" s="32"/>
      <c r="E155" s="32"/>
      <c r="F155" s="32"/>
    </row>
    <row r="156" spans="1:6" x14ac:dyDescent="0.2">
      <c r="A156" s="32"/>
      <c r="B156" s="32"/>
      <c r="C156" s="32"/>
      <c r="E156" s="32"/>
      <c r="F156" s="32"/>
    </row>
    <row r="157" spans="1:6" x14ac:dyDescent="0.2">
      <c r="A157" s="32"/>
      <c r="B157" s="32"/>
      <c r="C157" s="32"/>
      <c r="E157" s="32"/>
      <c r="F157" s="32"/>
    </row>
    <row r="158" spans="1:6" x14ac:dyDescent="0.2">
      <c r="A158" s="32"/>
      <c r="B158" s="32"/>
      <c r="C158" s="32"/>
      <c r="E158" s="32"/>
      <c r="F158" s="32"/>
    </row>
    <row r="159" spans="1:6" x14ac:dyDescent="0.2">
      <c r="A159" s="32"/>
      <c r="B159" s="32"/>
      <c r="C159" s="32"/>
      <c r="E159" s="32"/>
      <c r="F159" s="32"/>
    </row>
    <row r="160" spans="1:6" x14ac:dyDescent="0.2">
      <c r="A160" s="32"/>
      <c r="B160" s="32"/>
      <c r="C160" s="32"/>
      <c r="E160" s="32"/>
      <c r="F160" s="32"/>
    </row>
    <row r="161" spans="1:6" x14ac:dyDescent="0.2">
      <c r="A161" s="32"/>
      <c r="B161" s="32"/>
      <c r="C161" s="32"/>
      <c r="E161" s="32"/>
      <c r="F161" s="32"/>
    </row>
    <row r="162" spans="1:6" x14ac:dyDescent="0.2">
      <c r="A162" s="32"/>
      <c r="B162" s="32"/>
      <c r="C162" s="32"/>
      <c r="E162" s="32"/>
      <c r="F162" s="32"/>
    </row>
    <row r="163" spans="1:6" x14ac:dyDescent="0.2">
      <c r="A163" s="32"/>
      <c r="B163" s="32"/>
      <c r="C163" s="32"/>
      <c r="E163" s="32"/>
      <c r="F163" s="32"/>
    </row>
    <row r="164" spans="1:6" x14ac:dyDescent="0.2">
      <c r="A164" s="32"/>
      <c r="B164" s="32"/>
      <c r="C164" s="32"/>
      <c r="E164" s="32"/>
      <c r="F164" s="32"/>
    </row>
    <row r="165" spans="1:6" x14ac:dyDescent="0.2">
      <c r="A165" s="32"/>
      <c r="B165" s="32"/>
      <c r="C165" s="32"/>
      <c r="E165" s="32"/>
      <c r="F165" s="32"/>
    </row>
    <row r="166" spans="1:6" x14ac:dyDescent="0.2">
      <c r="A166" s="32"/>
      <c r="B166" s="32"/>
      <c r="C166" s="32"/>
      <c r="E166" s="32"/>
      <c r="F166" s="32"/>
    </row>
    <row r="167" spans="1:6" x14ac:dyDescent="0.2">
      <c r="A167" s="32"/>
      <c r="B167" s="32"/>
      <c r="C167" s="32"/>
      <c r="E167" s="32"/>
      <c r="F167" s="32"/>
    </row>
    <row r="168" spans="1:6" x14ac:dyDescent="0.2">
      <c r="A168" s="32"/>
      <c r="B168" s="32"/>
      <c r="C168" s="32"/>
      <c r="E168" s="32"/>
      <c r="F168" s="32"/>
    </row>
    <row r="169" spans="1:6" x14ac:dyDescent="0.2">
      <c r="A169" s="32"/>
      <c r="B169" s="32"/>
      <c r="C169" s="32"/>
      <c r="E169" s="32"/>
      <c r="F169" s="32"/>
    </row>
    <row r="170" spans="1:6" x14ac:dyDescent="0.2">
      <c r="A170" s="32"/>
      <c r="B170" s="32"/>
      <c r="C170" s="32"/>
      <c r="E170" s="32"/>
      <c r="F170" s="32"/>
    </row>
    <row r="171" spans="1:6" x14ac:dyDescent="0.2">
      <c r="A171" s="32"/>
      <c r="B171" s="32"/>
      <c r="C171" s="32"/>
      <c r="E171" s="32"/>
      <c r="F171" s="32"/>
    </row>
    <row r="172" spans="1:6" x14ac:dyDescent="0.2">
      <c r="A172" s="32"/>
      <c r="B172" s="32"/>
      <c r="C172" s="32"/>
      <c r="E172" s="32"/>
      <c r="F172" s="32"/>
    </row>
    <row r="173" spans="1:6" x14ac:dyDescent="0.2">
      <c r="A173" s="32"/>
      <c r="B173" s="32"/>
      <c r="C173" s="32"/>
      <c r="E173" s="32"/>
      <c r="F173" s="32"/>
    </row>
    <row r="174" spans="1:6" x14ac:dyDescent="0.2">
      <c r="A174" s="32"/>
      <c r="B174" s="32"/>
      <c r="C174" s="32"/>
      <c r="E174" s="32"/>
      <c r="F174" s="32"/>
    </row>
    <row r="175" spans="1:6" x14ac:dyDescent="0.2">
      <c r="A175" s="32"/>
      <c r="B175" s="32"/>
      <c r="C175" s="32"/>
      <c r="E175" s="32"/>
      <c r="F175" s="32"/>
    </row>
    <row r="176" spans="1:6" x14ac:dyDescent="0.2">
      <c r="A176" s="32"/>
      <c r="B176" s="32"/>
      <c r="C176" s="32"/>
      <c r="E176" s="32"/>
      <c r="F176" s="32"/>
    </row>
    <row r="177" spans="1:6" x14ac:dyDescent="0.2">
      <c r="A177" s="32"/>
      <c r="B177" s="32"/>
      <c r="C177" s="32"/>
      <c r="E177" s="32"/>
      <c r="F177" s="32"/>
    </row>
    <row r="178" spans="1:6" x14ac:dyDescent="0.2">
      <c r="A178" s="32"/>
      <c r="B178" s="32"/>
      <c r="C178" s="32"/>
      <c r="E178" s="32"/>
      <c r="F178" s="32"/>
    </row>
    <row r="179" spans="1:6" x14ac:dyDescent="0.2">
      <c r="A179" s="32"/>
      <c r="B179" s="32"/>
      <c r="C179" s="32"/>
      <c r="E179" s="32"/>
      <c r="F179" s="32"/>
    </row>
    <row r="180" spans="1:6" x14ac:dyDescent="0.2">
      <c r="A180" s="32"/>
      <c r="B180" s="32"/>
      <c r="C180" s="32"/>
      <c r="E180" s="32"/>
      <c r="F180" s="32"/>
    </row>
    <row r="181" spans="1:6" x14ac:dyDescent="0.2">
      <c r="A181" s="32"/>
      <c r="B181" s="32"/>
      <c r="C181" s="32"/>
      <c r="E181" s="32"/>
      <c r="F181" s="32"/>
    </row>
    <row r="182" spans="1:6" x14ac:dyDescent="0.2">
      <c r="A182" s="32"/>
      <c r="B182" s="32"/>
      <c r="C182" s="32"/>
      <c r="E182" s="32"/>
      <c r="F182" s="32"/>
    </row>
    <row r="183" spans="1:6" x14ac:dyDescent="0.2">
      <c r="A183" s="32"/>
      <c r="B183" s="32"/>
      <c r="C183" s="32"/>
      <c r="E183" s="32"/>
      <c r="F183" s="32"/>
    </row>
    <row r="184" spans="1:6" x14ac:dyDescent="0.2">
      <c r="A184" s="32"/>
      <c r="B184" s="32"/>
      <c r="C184" s="32"/>
      <c r="E184" s="32"/>
      <c r="F184" s="32"/>
    </row>
    <row r="185" spans="1:6" x14ac:dyDescent="0.2">
      <c r="A185" s="32"/>
      <c r="B185" s="32"/>
      <c r="C185" s="32"/>
      <c r="E185" s="32"/>
      <c r="F185" s="32"/>
    </row>
    <row r="186" spans="1:6" x14ac:dyDescent="0.2">
      <c r="A186" s="32"/>
      <c r="B186" s="32"/>
      <c r="C186" s="32"/>
      <c r="E186" s="32"/>
      <c r="F186" s="32"/>
    </row>
    <row r="187" spans="1:6" x14ac:dyDescent="0.2">
      <c r="A187" s="32"/>
      <c r="B187" s="32"/>
      <c r="C187" s="32"/>
      <c r="E187" s="32"/>
      <c r="F187" s="32"/>
    </row>
    <row r="188" spans="1:6" x14ac:dyDescent="0.2">
      <c r="A188" s="32"/>
      <c r="B188" s="32"/>
      <c r="C188" s="32"/>
      <c r="E188" s="32"/>
      <c r="F188" s="32"/>
    </row>
    <row r="189" spans="1:6" x14ac:dyDescent="0.2">
      <c r="A189" s="32"/>
      <c r="B189" s="32"/>
      <c r="C189" s="32"/>
      <c r="E189" s="32"/>
      <c r="F189" s="32"/>
    </row>
    <row r="190" spans="1:6" x14ac:dyDescent="0.2">
      <c r="A190" s="32"/>
      <c r="B190" s="32"/>
      <c r="C190" s="32"/>
      <c r="E190" s="32"/>
      <c r="F190" s="32"/>
    </row>
    <row r="191" spans="1:6" x14ac:dyDescent="0.2">
      <c r="A191" s="32"/>
      <c r="B191" s="32"/>
      <c r="C191" s="32"/>
      <c r="E191" s="32"/>
      <c r="F191" s="32"/>
    </row>
    <row r="192" spans="1:6" x14ac:dyDescent="0.2">
      <c r="A192" s="32"/>
      <c r="B192" s="32"/>
      <c r="C192" s="32"/>
      <c r="E192" s="32"/>
      <c r="F192" s="32"/>
    </row>
    <row r="193" spans="1:6" x14ac:dyDescent="0.2">
      <c r="A193" s="32"/>
      <c r="B193" s="32"/>
      <c r="C193" s="32"/>
      <c r="E193" s="32"/>
      <c r="F193" s="32"/>
    </row>
    <row r="194" spans="1:6" x14ac:dyDescent="0.2">
      <c r="A194" s="32"/>
      <c r="B194" s="32"/>
      <c r="C194" s="32"/>
      <c r="E194" s="32"/>
      <c r="F194" s="32"/>
    </row>
    <row r="195" spans="1:6" x14ac:dyDescent="0.2">
      <c r="A195" s="32"/>
      <c r="B195" s="32"/>
      <c r="C195" s="32"/>
      <c r="E195" s="32"/>
      <c r="F195" s="32"/>
    </row>
    <row r="196" spans="1:6" x14ac:dyDescent="0.2">
      <c r="A196" s="32"/>
      <c r="B196" s="32"/>
      <c r="C196" s="32"/>
      <c r="E196" s="32"/>
      <c r="F196" s="32"/>
    </row>
    <row r="197" spans="1:6" x14ac:dyDescent="0.2">
      <c r="A197" s="32"/>
      <c r="B197" s="32"/>
      <c r="C197" s="32"/>
      <c r="E197" s="32"/>
      <c r="F197" s="32"/>
    </row>
    <row r="198" spans="1:6" x14ac:dyDescent="0.2">
      <c r="A198" s="32"/>
      <c r="B198" s="32"/>
      <c r="C198" s="32"/>
      <c r="E198" s="32"/>
      <c r="F198" s="32"/>
    </row>
    <row r="199" spans="1:6" x14ac:dyDescent="0.2">
      <c r="A199" s="32"/>
      <c r="B199" s="32"/>
      <c r="C199" s="32"/>
      <c r="E199" s="32"/>
      <c r="F199" s="32"/>
    </row>
    <row r="200" spans="1:6" x14ac:dyDescent="0.2">
      <c r="A200" s="32"/>
      <c r="B200" s="32"/>
      <c r="C200" s="32"/>
      <c r="E200" s="32"/>
      <c r="F200" s="32"/>
    </row>
    <row r="201" spans="1:6" x14ac:dyDescent="0.2">
      <c r="A201" s="32"/>
      <c r="B201" s="32"/>
      <c r="C201" s="32"/>
      <c r="E201" s="32"/>
      <c r="F201" s="32"/>
    </row>
    <row r="202" spans="1:6" x14ac:dyDescent="0.2">
      <c r="A202" s="32"/>
      <c r="B202" s="32"/>
      <c r="C202" s="32"/>
      <c r="E202" s="32"/>
      <c r="F202" s="32"/>
    </row>
    <row r="203" spans="1:6" x14ac:dyDescent="0.2">
      <c r="A203" s="32"/>
      <c r="B203" s="32"/>
      <c r="C203" s="32"/>
      <c r="E203" s="32"/>
      <c r="F203" s="32"/>
    </row>
    <row r="204" spans="1:6" x14ac:dyDescent="0.2">
      <c r="A204" s="32"/>
      <c r="B204" s="32"/>
      <c r="C204" s="32"/>
      <c r="E204" s="32"/>
      <c r="F204" s="32"/>
    </row>
    <row r="205" spans="1:6" x14ac:dyDescent="0.2">
      <c r="A205" s="32"/>
      <c r="B205" s="32"/>
      <c r="C205" s="32"/>
      <c r="E205" s="32"/>
      <c r="F205" s="32"/>
    </row>
    <row r="206" spans="1:6" x14ac:dyDescent="0.2">
      <c r="A206" s="32"/>
      <c r="B206" s="32"/>
      <c r="C206" s="32"/>
      <c r="E206" s="32"/>
      <c r="F206" s="32"/>
    </row>
    <row r="207" spans="1:6" x14ac:dyDescent="0.2">
      <c r="A207" s="32"/>
      <c r="B207" s="32"/>
      <c r="C207" s="32"/>
      <c r="E207" s="32"/>
      <c r="F207" s="32"/>
    </row>
    <row r="208" spans="1:6" x14ac:dyDescent="0.2">
      <c r="A208" s="32"/>
      <c r="B208" s="32"/>
      <c r="C208" s="32"/>
      <c r="E208" s="32"/>
      <c r="F208" s="32"/>
    </row>
    <row r="209" spans="1:6" x14ac:dyDescent="0.2">
      <c r="A209" s="32"/>
      <c r="B209" s="32"/>
      <c r="C209" s="32"/>
      <c r="E209" s="32"/>
      <c r="F209" s="32"/>
    </row>
    <row r="210" spans="1:6" x14ac:dyDescent="0.2">
      <c r="A210" s="32"/>
      <c r="B210" s="32"/>
      <c r="C210" s="32"/>
      <c r="E210" s="32"/>
      <c r="F210" s="32"/>
    </row>
    <row r="211" spans="1:6" x14ac:dyDescent="0.2">
      <c r="A211" s="32"/>
      <c r="B211" s="32"/>
      <c r="C211" s="32"/>
      <c r="E211" s="32"/>
      <c r="F211" s="32"/>
    </row>
    <row r="212" spans="1:6" x14ac:dyDescent="0.2">
      <c r="A212" s="32"/>
      <c r="B212" s="32"/>
      <c r="C212" s="32"/>
      <c r="E212" s="32"/>
      <c r="F212" s="32"/>
    </row>
    <row r="213" spans="1:6" x14ac:dyDescent="0.2">
      <c r="A213" s="32"/>
      <c r="B213" s="32"/>
      <c r="C213" s="32"/>
      <c r="E213" s="32"/>
      <c r="F213" s="32"/>
    </row>
    <row r="214" spans="1:6" x14ac:dyDescent="0.2">
      <c r="A214" s="32"/>
      <c r="B214" s="32"/>
      <c r="C214" s="32"/>
      <c r="E214" s="32"/>
      <c r="F214" s="32"/>
    </row>
    <row r="215" spans="1:6" x14ac:dyDescent="0.2">
      <c r="A215" s="32"/>
      <c r="B215" s="32"/>
      <c r="C215" s="32"/>
      <c r="E215" s="32"/>
      <c r="F215" s="32"/>
    </row>
    <row r="216" spans="1:6" x14ac:dyDescent="0.2">
      <c r="A216" s="32"/>
      <c r="B216" s="32"/>
      <c r="C216" s="32"/>
      <c r="E216" s="32"/>
      <c r="F216" s="32"/>
    </row>
    <row r="217" spans="1:6" x14ac:dyDescent="0.2">
      <c r="A217" s="32"/>
      <c r="B217" s="32"/>
      <c r="C217" s="32"/>
      <c r="E217" s="32"/>
      <c r="F217" s="32"/>
    </row>
    <row r="218" spans="1:6" x14ac:dyDescent="0.2">
      <c r="A218" s="32"/>
      <c r="B218" s="32"/>
      <c r="C218" s="32"/>
      <c r="E218" s="32"/>
      <c r="F218" s="32"/>
    </row>
    <row r="219" spans="1:6" x14ac:dyDescent="0.2">
      <c r="A219" s="32"/>
      <c r="B219" s="32"/>
      <c r="C219" s="32"/>
      <c r="E219" s="32"/>
      <c r="F219" s="32"/>
    </row>
    <row r="220" spans="1:6" x14ac:dyDescent="0.2">
      <c r="A220" s="32"/>
      <c r="B220" s="32"/>
      <c r="C220" s="32"/>
      <c r="E220" s="32"/>
      <c r="F220" s="32"/>
    </row>
    <row r="221" spans="1:6" x14ac:dyDescent="0.2">
      <c r="A221" s="32"/>
      <c r="B221" s="32"/>
      <c r="C221" s="32"/>
      <c r="E221" s="32"/>
      <c r="F221" s="32"/>
    </row>
    <row r="222" spans="1:6" x14ac:dyDescent="0.2">
      <c r="A222" s="32"/>
      <c r="B222" s="32"/>
      <c r="C222" s="32"/>
      <c r="E222" s="32"/>
      <c r="F222" s="32"/>
    </row>
    <row r="223" spans="1:6" x14ac:dyDescent="0.2">
      <c r="A223" s="32"/>
      <c r="B223" s="32"/>
      <c r="C223" s="32"/>
      <c r="E223" s="32"/>
      <c r="F223" s="32"/>
    </row>
    <row r="224" spans="1:6" x14ac:dyDescent="0.2">
      <c r="A224" s="32"/>
      <c r="B224" s="32"/>
      <c r="C224" s="32"/>
      <c r="E224" s="32"/>
      <c r="F224" s="32"/>
    </row>
    <row r="225" spans="1:6" x14ac:dyDescent="0.2">
      <c r="A225" s="32"/>
      <c r="B225" s="32"/>
      <c r="C225" s="32"/>
      <c r="E225" s="32"/>
      <c r="F225" s="32"/>
    </row>
    <row r="226" spans="1:6" x14ac:dyDescent="0.2">
      <c r="A226" s="32"/>
      <c r="B226" s="32"/>
      <c r="C226" s="32"/>
      <c r="E226" s="32"/>
      <c r="F226" s="32"/>
    </row>
    <row r="227" spans="1:6" x14ac:dyDescent="0.2">
      <c r="A227" s="32"/>
      <c r="B227" s="32"/>
      <c r="C227" s="32"/>
      <c r="E227" s="32"/>
      <c r="F227" s="32"/>
    </row>
    <row r="228" spans="1:6" x14ac:dyDescent="0.2">
      <c r="A228" s="32"/>
      <c r="B228" s="32"/>
      <c r="C228" s="32"/>
      <c r="E228" s="32"/>
      <c r="F228" s="32"/>
    </row>
    <row r="229" spans="1:6" x14ac:dyDescent="0.2">
      <c r="A229" s="32"/>
      <c r="B229" s="32"/>
      <c r="C229" s="32"/>
      <c r="E229" s="32"/>
      <c r="F229" s="32"/>
    </row>
    <row r="230" spans="1:6" x14ac:dyDescent="0.2">
      <c r="A230" s="32"/>
      <c r="B230" s="32"/>
      <c r="C230" s="32"/>
      <c r="E230" s="32"/>
      <c r="F230" s="32"/>
    </row>
    <row r="231" spans="1:6" x14ac:dyDescent="0.2">
      <c r="A231" s="32"/>
      <c r="B231" s="32"/>
      <c r="C231" s="32"/>
      <c r="E231" s="32"/>
      <c r="F231" s="32"/>
    </row>
    <row r="232" spans="1:6" x14ac:dyDescent="0.2">
      <c r="A232" s="32"/>
      <c r="B232" s="32"/>
      <c r="C232" s="32"/>
      <c r="E232" s="32"/>
      <c r="F232" s="32"/>
    </row>
    <row r="233" spans="1:6" x14ac:dyDescent="0.2">
      <c r="A233" s="32"/>
      <c r="B233" s="32"/>
      <c r="C233" s="32"/>
      <c r="E233" s="32"/>
      <c r="F233" s="32"/>
    </row>
    <row r="234" spans="1:6" x14ac:dyDescent="0.2">
      <c r="A234" s="32"/>
      <c r="B234" s="32"/>
      <c r="C234" s="32"/>
      <c r="E234" s="32"/>
      <c r="F234" s="32"/>
    </row>
    <row r="235" spans="1:6" x14ac:dyDescent="0.2">
      <c r="A235" s="32"/>
      <c r="B235" s="32"/>
      <c r="C235" s="32"/>
      <c r="E235" s="32"/>
      <c r="F235" s="32"/>
    </row>
    <row r="236" spans="1:6" x14ac:dyDescent="0.2">
      <c r="A236" s="32"/>
      <c r="B236" s="32"/>
      <c r="C236" s="32"/>
      <c r="E236" s="32"/>
      <c r="F236" s="32"/>
    </row>
    <row r="237" spans="1:6" x14ac:dyDescent="0.2">
      <c r="A237" s="32"/>
      <c r="B237" s="32"/>
      <c r="C237" s="32"/>
      <c r="E237" s="32"/>
      <c r="F237" s="32"/>
    </row>
    <row r="238" spans="1:6" x14ac:dyDescent="0.2">
      <c r="A238" s="32"/>
      <c r="B238" s="32"/>
      <c r="C238" s="32"/>
      <c r="E238" s="32"/>
      <c r="F238" s="32"/>
    </row>
    <row r="239" spans="1:6" x14ac:dyDescent="0.2">
      <c r="A239" s="32"/>
      <c r="B239" s="32"/>
      <c r="C239" s="32"/>
      <c r="E239" s="32"/>
      <c r="F239" s="32"/>
    </row>
    <row r="240" spans="1:6" x14ac:dyDescent="0.2">
      <c r="A240" s="32"/>
      <c r="B240" s="32"/>
      <c r="C240" s="32"/>
      <c r="E240" s="32"/>
      <c r="F240" s="32"/>
    </row>
    <row r="241" spans="1:6" x14ac:dyDescent="0.2">
      <c r="A241" s="32"/>
      <c r="B241" s="32"/>
      <c r="C241" s="32"/>
      <c r="E241" s="32"/>
      <c r="F241" s="32"/>
    </row>
    <row r="242" spans="1:6" x14ac:dyDescent="0.2">
      <c r="A242" s="32"/>
      <c r="B242" s="32"/>
      <c r="C242" s="32"/>
      <c r="E242" s="32"/>
      <c r="F242" s="32"/>
    </row>
    <row r="243" spans="1:6" x14ac:dyDescent="0.2">
      <c r="A243" s="32"/>
      <c r="B243" s="32"/>
      <c r="C243" s="32"/>
      <c r="E243" s="32"/>
      <c r="F243" s="32"/>
    </row>
    <row r="244" spans="1:6" x14ac:dyDescent="0.2">
      <c r="A244" s="32"/>
      <c r="B244" s="32"/>
      <c r="C244" s="32"/>
      <c r="E244" s="32"/>
      <c r="F244" s="32"/>
    </row>
    <row r="245" spans="1:6" x14ac:dyDescent="0.2">
      <c r="A245" s="32"/>
      <c r="B245" s="32"/>
      <c r="C245" s="32"/>
      <c r="E245" s="32"/>
      <c r="F245" s="32"/>
    </row>
    <row r="246" spans="1:6" x14ac:dyDescent="0.2">
      <c r="A246" s="32"/>
      <c r="B246" s="32"/>
      <c r="C246" s="32"/>
      <c r="E246" s="32"/>
      <c r="F246" s="32"/>
    </row>
    <row r="247" spans="1:6" x14ac:dyDescent="0.2">
      <c r="A247" s="32"/>
      <c r="B247" s="32"/>
      <c r="C247" s="32"/>
      <c r="E247" s="32"/>
      <c r="F247" s="32"/>
    </row>
    <row r="248" spans="1:6" x14ac:dyDescent="0.2">
      <c r="A248" s="32"/>
      <c r="B248" s="32"/>
      <c r="C248" s="32"/>
      <c r="E248" s="32"/>
      <c r="F248" s="32"/>
    </row>
    <row r="249" spans="1:6" x14ac:dyDescent="0.2">
      <c r="A249" s="32"/>
      <c r="B249" s="32"/>
      <c r="C249" s="32"/>
      <c r="E249" s="32"/>
      <c r="F249" s="32"/>
    </row>
    <row r="250" spans="1:6" x14ac:dyDescent="0.2">
      <c r="A250" s="32"/>
      <c r="B250" s="32"/>
      <c r="C250" s="32"/>
      <c r="E250" s="32"/>
      <c r="F250" s="32"/>
    </row>
    <row r="251" spans="1:6" x14ac:dyDescent="0.2">
      <c r="A251" s="32"/>
      <c r="B251" s="32"/>
      <c r="C251" s="32"/>
      <c r="E251" s="32"/>
      <c r="F251" s="32"/>
    </row>
    <row r="252" spans="1:6" x14ac:dyDescent="0.2">
      <c r="A252" s="32"/>
      <c r="B252" s="32"/>
      <c r="C252" s="32"/>
      <c r="E252" s="32"/>
      <c r="F252" s="32"/>
    </row>
    <row r="253" spans="1:6" x14ac:dyDescent="0.2">
      <c r="A253" s="32"/>
      <c r="B253" s="32"/>
      <c r="C253" s="32"/>
      <c r="E253" s="32"/>
      <c r="F253" s="32"/>
    </row>
    <row r="254" spans="1:6" x14ac:dyDescent="0.2">
      <c r="A254" s="32"/>
      <c r="B254" s="32"/>
      <c r="C254" s="32"/>
      <c r="E254" s="32"/>
      <c r="F254" s="32"/>
    </row>
    <row r="255" spans="1:6" x14ac:dyDescent="0.2">
      <c r="A255" s="32"/>
      <c r="B255" s="32"/>
      <c r="C255" s="32"/>
      <c r="E255" s="32"/>
      <c r="F255" s="32"/>
    </row>
    <row r="256" spans="1:6" x14ac:dyDescent="0.2">
      <c r="A256" s="32"/>
      <c r="B256" s="32"/>
      <c r="C256" s="32"/>
      <c r="E256" s="32"/>
      <c r="F256" s="32"/>
    </row>
    <row r="257" spans="1:6" x14ac:dyDescent="0.2">
      <c r="A257" s="32"/>
      <c r="B257" s="32"/>
      <c r="C257" s="32"/>
      <c r="E257" s="32"/>
      <c r="F257" s="32"/>
    </row>
    <row r="258" spans="1:6" x14ac:dyDescent="0.2">
      <c r="A258" s="32"/>
      <c r="B258" s="32"/>
      <c r="C258" s="32"/>
      <c r="E258" s="32"/>
      <c r="F258" s="32"/>
    </row>
    <row r="259" spans="1:6" x14ac:dyDescent="0.2">
      <c r="A259" s="32"/>
      <c r="B259" s="32"/>
      <c r="C259" s="32"/>
      <c r="E259" s="32"/>
      <c r="F259" s="32"/>
    </row>
    <row r="260" spans="1:6" x14ac:dyDescent="0.2">
      <c r="A260" s="32"/>
      <c r="B260" s="32"/>
      <c r="C260" s="32"/>
      <c r="E260" s="32"/>
      <c r="F260" s="32"/>
    </row>
    <row r="261" spans="1:6" x14ac:dyDescent="0.2">
      <c r="A261" s="32"/>
      <c r="B261" s="32"/>
      <c r="C261" s="32"/>
      <c r="E261" s="32"/>
      <c r="F261" s="32"/>
    </row>
    <row r="262" spans="1:6" x14ac:dyDescent="0.2">
      <c r="A262" s="32"/>
      <c r="B262" s="32"/>
      <c r="C262" s="32"/>
      <c r="E262" s="32"/>
      <c r="F262" s="32"/>
    </row>
    <row r="263" spans="1:6" x14ac:dyDescent="0.2">
      <c r="A263" s="32"/>
      <c r="B263" s="32"/>
      <c r="C263" s="32"/>
      <c r="E263" s="32"/>
      <c r="F263" s="32"/>
    </row>
    <row r="264" spans="1:6" x14ac:dyDescent="0.2">
      <c r="A264" s="32"/>
      <c r="B264" s="32"/>
      <c r="C264" s="32"/>
      <c r="E264" s="32"/>
      <c r="F264" s="32"/>
    </row>
    <row r="265" spans="1:6" x14ac:dyDescent="0.2">
      <c r="A265" s="32"/>
      <c r="B265" s="32"/>
      <c r="C265" s="32"/>
      <c r="E265" s="32"/>
      <c r="F265" s="32"/>
    </row>
    <row r="266" spans="1:6" x14ac:dyDescent="0.2">
      <c r="A266" s="32"/>
      <c r="B266" s="32"/>
      <c r="C266" s="32"/>
      <c r="E266" s="32"/>
      <c r="F266" s="32"/>
    </row>
    <row r="267" spans="1:6" x14ac:dyDescent="0.2">
      <c r="A267" s="32"/>
      <c r="B267" s="32"/>
      <c r="C267" s="32"/>
      <c r="E267" s="32"/>
      <c r="F267" s="32"/>
    </row>
    <row r="268" spans="1:6" x14ac:dyDescent="0.2">
      <c r="A268" s="32"/>
      <c r="B268" s="32"/>
      <c r="C268" s="32"/>
      <c r="E268" s="32"/>
      <c r="F268" s="32"/>
    </row>
    <row r="269" spans="1:6" x14ac:dyDescent="0.2">
      <c r="A269" s="32"/>
      <c r="B269" s="32"/>
      <c r="C269" s="32"/>
      <c r="E269" s="32"/>
      <c r="F269" s="32"/>
    </row>
    <row r="270" spans="1:6" x14ac:dyDescent="0.2">
      <c r="A270" s="32"/>
      <c r="B270" s="32"/>
      <c r="C270" s="32"/>
      <c r="E270" s="32"/>
      <c r="F270" s="32"/>
    </row>
    <row r="271" spans="1:6" x14ac:dyDescent="0.2">
      <c r="A271" s="32"/>
      <c r="B271" s="32"/>
      <c r="C271" s="32"/>
      <c r="E271" s="32"/>
      <c r="F271" s="32"/>
    </row>
    <row r="272" spans="1:6" x14ac:dyDescent="0.2">
      <c r="A272" s="32"/>
      <c r="B272" s="32"/>
      <c r="C272" s="32"/>
      <c r="E272" s="32"/>
      <c r="F272" s="32"/>
    </row>
    <row r="273" spans="1:6" x14ac:dyDescent="0.2">
      <c r="A273" s="32"/>
      <c r="B273" s="32"/>
      <c r="C273" s="32"/>
      <c r="E273" s="32"/>
      <c r="F273" s="32"/>
    </row>
    <row r="274" spans="1:6" x14ac:dyDescent="0.2">
      <c r="A274" s="32"/>
      <c r="B274" s="32"/>
      <c r="C274" s="32"/>
      <c r="E274" s="32"/>
      <c r="F274" s="32"/>
    </row>
    <row r="275" spans="1:6" x14ac:dyDescent="0.2">
      <c r="A275" s="32"/>
      <c r="B275" s="32"/>
      <c r="C275" s="32"/>
      <c r="E275" s="32"/>
      <c r="F275" s="32"/>
    </row>
    <row r="276" spans="1:6" x14ac:dyDescent="0.2">
      <c r="A276" s="32"/>
      <c r="B276" s="32"/>
      <c r="C276" s="32"/>
      <c r="E276" s="32"/>
      <c r="F276" s="32"/>
    </row>
    <row r="277" spans="1:6" x14ac:dyDescent="0.2">
      <c r="A277" s="32"/>
      <c r="B277" s="32"/>
      <c r="C277" s="32"/>
      <c r="E277" s="32"/>
      <c r="F277" s="32"/>
    </row>
    <row r="278" spans="1:6" x14ac:dyDescent="0.2">
      <c r="A278" s="32"/>
      <c r="B278" s="32"/>
      <c r="C278" s="32"/>
      <c r="E278" s="32"/>
      <c r="F278" s="32"/>
    </row>
    <row r="279" spans="1:6" x14ac:dyDescent="0.2">
      <c r="A279" s="32"/>
      <c r="B279" s="32"/>
      <c r="C279" s="32"/>
      <c r="E279" s="32"/>
      <c r="F279" s="32"/>
    </row>
    <row r="280" spans="1:6" x14ac:dyDescent="0.2">
      <c r="A280" s="32"/>
      <c r="B280" s="32"/>
      <c r="C280" s="32"/>
      <c r="E280" s="32"/>
      <c r="F280" s="32"/>
    </row>
    <row r="281" spans="1:6" x14ac:dyDescent="0.2">
      <c r="A281" s="32"/>
      <c r="B281" s="32"/>
      <c r="C281" s="32"/>
      <c r="E281" s="32"/>
      <c r="F281" s="32"/>
    </row>
    <row r="282" spans="1:6" x14ac:dyDescent="0.2">
      <c r="A282" s="32"/>
      <c r="B282" s="32"/>
      <c r="C282" s="32"/>
      <c r="E282" s="32"/>
      <c r="F282" s="32"/>
    </row>
    <row r="283" spans="1:6" x14ac:dyDescent="0.2">
      <c r="A283" s="32"/>
      <c r="B283" s="32"/>
      <c r="C283" s="32"/>
      <c r="E283" s="32"/>
      <c r="F283" s="32"/>
    </row>
    <row r="284" spans="1:6" x14ac:dyDescent="0.2">
      <c r="A284" s="32"/>
      <c r="B284" s="32"/>
      <c r="C284" s="32"/>
      <c r="E284" s="32"/>
      <c r="F284" s="32"/>
    </row>
    <row r="285" spans="1:6" x14ac:dyDescent="0.2">
      <c r="A285" s="32"/>
      <c r="B285" s="32"/>
      <c r="C285" s="32"/>
      <c r="E285" s="32"/>
      <c r="F285" s="32"/>
    </row>
    <row r="286" spans="1:6" x14ac:dyDescent="0.2">
      <c r="A286" s="32"/>
      <c r="B286" s="32"/>
      <c r="C286" s="32"/>
      <c r="E286" s="32"/>
      <c r="F286" s="32"/>
    </row>
    <row r="287" spans="1:6" x14ac:dyDescent="0.2">
      <c r="A287" s="32"/>
      <c r="B287" s="32"/>
      <c r="C287" s="32"/>
      <c r="E287" s="32"/>
      <c r="F287" s="32"/>
    </row>
    <row r="288" spans="1:6" x14ac:dyDescent="0.2">
      <c r="A288" s="32"/>
      <c r="B288" s="32"/>
      <c r="C288" s="32"/>
      <c r="E288" s="32"/>
      <c r="F288" s="32"/>
    </row>
    <row r="289" spans="1:6" x14ac:dyDescent="0.2">
      <c r="A289" s="32"/>
      <c r="B289" s="32"/>
      <c r="C289" s="32"/>
      <c r="E289" s="32"/>
      <c r="F289" s="32"/>
    </row>
    <row r="290" spans="1:6" x14ac:dyDescent="0.2">
      <c r="A290" s="32"/>
      <c r="B290" s="32"/>
      <c r="C290" s="32"/>
      <c r="E290" s="32"/>
      <c r="F290" s="32"/>
    </row>
    <row r="291" spans="1:6" x14ac:dyDescent="0.2">
      <c r="A291" s="32"/>
      <c r="B291" s="32"/>
      <c r="C291" s="32"/>
      <c r="E291" s="32"/>
      <c r="F291" s="32"/>
    </row>
    <row r="292" spans="1:6" x14ac:dyDescent="0.2">
      <c r="A292" s="32"/>
      <c r="B292" s="32"/>
      <c r="C292" s="32"/>
      <c r="E292" s="32"/>
      <c r="F292" s="32"/>
    </row>
    <row r="293" spans="1:6" x14ac:dyDescent="0.2">
      <c r="A293" s="32"/>
      <c r="B293" s="32"/>
      <c r="C293" s="32"/>
      <c r="E293" s="32"/>
      <c r="F293" s="32"/>
    </row>
    <row r="294" spans="1:6" x14ac:dyDescent="0.2">
      <c r="A294" s="32"/>
      <c r="B294" s="32"/>
      <c r="C294" s="32"/>
      <c r="E294" s="32"/>
      <c r="F294" s="32"/>
    </row>
    <row r="295" spans="1:6" x14ac:dyDescent="0.2">
      <c r="A295" s="32"/>
      <c r="B295" s="32"/>
      <c r="C295" s="32"/>
      <c r="E295" s="32"/>
      <c r="F295" s="32"/>
    </row>
    <row r="296" spans="1:6" x14ac:dyDescent="0.2">
      <c r="A296" s="32"/>
      <c r="B296" s="32"/>
      <c r="C296" s="32"/>
      <c r="E296" s="32"/>
      <c r="F296" s="32"/>
    </row>
    <row r="297" spans="1:6" x14ac:dyDescent="0.2">
      <c r="A297" s="32"/>
      <c r="B297" s="32"/>
      <c r="C297" s="32"/>
      <c r="E297" s="32"/>
      <c r="F297" s="32"/>
    </row>
    <row r="298" spans="1:6" x14ac:dyDescent="0.2">
      <c r="A298" s="32"/>
      <c r="B298" s="32"/>
      <c r="C298" s="32"/>
      <c r="E298" s="32"/>
      <c r="F298" s="32"/>
    </row>
    <row r="299" spans="1:6" x14ac:dyDescent="0.2">
      <c r="A299" s="32"/>
      <c r="B299" s="32"/>
      <c r="C299" s="32"/>
      <c r="E299" s="32"/>
      <c r="F299" s="32"/>
    </row>
    <row r="300" spans="1:6" x14ac:dyDescent="0.2">
      <c r="A300" s="32"/>
      <c r="B300" s="32"/>
      <c r="C300" s="32"/>
      <c r="E300" s="32"/>
      <c r="F300" s="32"/>
    </row>
    <row r="301" spans="1:6" x14ac:dyDescent="0.2">
      <c r="A301" s="32"/>
      <c r="B301" s="32"/>
      <c r="C301" s="32"/>
      <c r="E301" s="32"/>
      <c r="F301" s="32"/>
    </row>
    <row r="302" spans="1:6" x14ac:dyDescent="0.2">
      <c r="A302" s="32"/>
      <c r="B302" s="32"/>
      <c r="C302" s="32"/>
      <c r="E302" s="32"/>
      <c r="F302" s="32"/>
    </row>
    <row r="303" spans="1:6" x14ac:dyDescent="0.2">
      <c r="A303" s="32"/>
      <c r="B303" s="32"/>
      <c r="C303" s="32"/>
      <c r="E303" s="32"/>
      <c r="F303" s="32"/>
    </row>
    <row r="304" spans="1:6" x14ac:dyDescent="0.2">
      <c r="A304" s="32"/>
      <c r="B304" s="32"/>
      <c r="C304" s="32"/>
      <c r="E304" s="32"/>
      <c r="F304" s="32"/>
    </row>
    <row r="305" spans="1:6" x14ac:dyDescent="0.2">
      <c r="A305" s="32"/>
      <c r="B305" s="32"/>
      <c r="C305" s="32"/>
      <c r="E305" s="32"/>
      <c r="F305" s="32"/>
    </row>
    <row r="306" spans="1:6" x14ac:dyDescent="0.2">
      <c r="A306" s="32"/>
      <c r="B306" s="32"/>
      <c r="C306" s="32"/>
      <c r="E306" s="32"/>
      <c r="F306" s="32"/>
    </row>
    <row r="307" spans="1:6" x14ac:dyDescent="0.2">
      <c r="A307" s="32"/>
      <c r="B307" s="32"/>
      <c r="C307" s="32"/>
      <c r="E307" s="32"/>
      <c r="F307" s="32"/>
    </row>
    <row r="308" spans="1:6" x14ac:dyDescent="0.2">
      <c r="A308" s="32"/>
      <c r="B308" s="32"/>
      <c r="C308" s="32"/>
      <c r="E308" s="32"/>
      <c r="F308" s="32"/>
    </row>
    <row r="309" spans="1:6" x14ac:dyDescent="0.2">
      <c r="A309" s="32"/>
      <c r="B309" s="32"/>
      <c r="C309" s="32"/>
      <c r="E309" s="32"/>
      <c r="F309" s="32"/>
    </row>
    <row r="310" spans="1:6" x14ac:dyDescent="0.2">
      <c r="A310" s="32"/>
      <c r="B310" s="32"/>
      <c r="C310" s="32"/>
      <c r="E310" s="32"/>
      <c r="F310" s="32"/>
    </row>
    <row r="311" spans="1:6" x14ac:dyDescent="0.2">
      <c r="A311" s="32"/>
      <c r="B311" s="32"/>
      <c r="C311" s="32"/>
      <c r="E311" s="32"/>
      <c r="F311" s="32"/>
    </row>
    <row r="312" spans="1:6" x14ac:dyDescent="0.2">
      <c r="A312" s="32"/>
      <c r="B312" s="32"/>
      <c r="C312" s="32"/>
      <c r="E312" s="32"/>
      <c r="F312" s="32"/>
    </row>
    <row r="313" spans="1:6" x14ac:dyDescent="0.2">
      <c r="A313" s="32"/>
      <c r="B313" s="32"/>
      <c r="C313" s="32"/>
      <c r="E313" s="32"/>
      <c r="F313" s="32"/>
    </row>
    <row r="314" spans="1:6" x14ac:dyDescent="0.2">
      <c r="A314" s="32"/>
      <c r="B314" s="32"/>
      <c r="C314" s="32"/>
      <c r="E314" s="32"/>
      <c r="F314" s="32"/>
    </row>
    <row r="315" spans="1:6" x14ac:dyDescent="0.2">
      <c r="A315" s="32"/>
      <c r="B315" s="32"/>
      <c r="C315" s="32"/>
      <c r="E315" s="32"/>
      <c r="F315" s="32"/>
    </row>
    <row r="316" spans="1:6" x14ac:dyDescent="0.2">
      <c r="A316" s="32"/>
      <c r="B316" s="32"/>
      <c r="C316" s="32"/>
      <c r="E316" s="32"/>
      <c r="F316" s="32"/>
    </row>
    <row r="317" spans="1:6" x14ac:dyDescent="0.2">
      <c r="A317" s="32"/>
      <c r="B317" s="32"/>
      <c r="C317" s="32"/>
      <c r="E317" s="32"/>
      <c r="F317" s="32"/>
    </row>
    <row r="318" spans="1:6" x14ac:dyDescent="0.2">
      <c r="A318" s="32"/>
      <c r="B318" s="32"/>
      <c r="C318" s="32"/>
      <c r="E318" s="32"/>
      <c r="F318" s="32"/>
    </row>
    <row r="319" spans="1:6" x14ac:dyDescent="0.2">
      <c r="A319" s="32"/>
      <c r="B319" s="32"/>
      <c r="C319" s="32"/>
      <c r="E319" s="32"/>
      <c r="F319" s="32"/>
    </row>
    <row r="320" spans="1:6" x14ac:dyDescent="0.2">
      <c r="A320" s="32"/>
      <c r="B320" s="32"/>
      <c r="C320" s="32"/>
      <c r="E320" s="32"/>
      <c r="F320" s="32"/>
    </row>
    <row r="321" spans="1:6" x14ac:dyDescent="0.2">
      <c r="A321" s="32"/>
      <c r="B321" s="32"/>
      <c r="C321" s="32"/>
      <c r="E321" s="32"/>
      <c r="F321" s="32"/>
    </row>
    <row r="322" spans="1:6" x14ac:dyDescent="0.2">
      <c r="A322" s="32"/>
      <c r="B322" s="32"/>
      <c r="C322" s="32"/>
      <c r="E322" s="32"/>
      <c r="F322" s="32"/>
    </row>
    <row r="323" spans="1:6" x14ac:dyDescent="0.2">
      <c r="A323" s="32"/>
      <c r="B323" s="32"/>
      <c r="C323" s="32"/>
      <c r="E323" s="32"/>
      <c r="F323" s="32"/>
    </row>
    <row r="324" spans="1:6" x14ac:dyDescent="0.2">
      <c r="A324" s="32"/>
      <c r="B324" s="32"/>
      <c r="C324" s="32"/>
      <c r="E324" s="32"/>
      <c r="F324" s="32"/>
    </row>
    <row r="325" spans="1:6" x14ac:dyDescent="0.2">
      <c r="A325" s="32"/>
      <c r="B325" s="32"/>
      <c r="C325" s="32"/>
      <c r="E325" s="32"/>
      <c r="F325" s="32"/>
    </row>
    <row r="326" spans="1:6" x14ac:dyDescent="0.2">
      <c r="A326" s="32"/>
      <c r="B326" s="32"/>
      <c r="C326" s="32"/>
      <c r="E326" s="32"/>
      <c r="F326" s="32"/>
    </row>
    <row r="327" spans="1:6" x14ac:dyDescent="0.2">
      <c r="A327" s="32"/>
      <c r="B327" s="32"/>
      <c r="C327" s="32"/>
      <c r="E327" s="32"/>
      <c r="F327" s="32"/>
    </row>
    <row r="328" spans="1:6" x14ac:dyDescent="0.2">
      <c r="A328" s="32"/>
      <c r="B328" s="32"/>
      <c r="C328" s="32"/>
      <c r="E328" s="32"/>
      <c r="F328" s="32"/>
    </row>
    <row r="329" spans="1:6" x14ac:dyDescent="0.2">
      <c r="A329" s="32"/>
      <c r="B329" s="32"/>
      <c r="C329" s="32"/>
      <c r="E329" s="32"/>
      <c r="F329" s="32"/>
    </row>
    <row r="330" spans="1:6" x14ac:dyDescent="0.2">
      <c r="A330" s="32"/>
      <c r="B330" s="32"/>
      <c r="C330" s="32"/>
      <c r="E330" s="32"/>
      <c r="F330" s="32"/>
    </row>
    <row r="331" spans="1:6" x14ac:dyDescent="0.2">
      <c r="A331" s="32"/>
      <c r="B331" s="32"/>
      <c r="C331" s="32"/>
      <c r="E331" s="32"/>
      <c r="F331" s="32"/>
    </row>
    <row r="332" spans="1:6" x14ac:dyDescent="0.2">
      <c r="A332" s="32"/>
      <c r="B332" s="32"/>
      <c r="C332" s="32"/>
      <c r="E332" s="32"/>
      <c r="F332" s="32"/>
    </row>
    <row r="333" spans="1:6" x14ac:dyDescent="0.2">
      <c r="A333" s="32"/>
      <c r="B333" s="32"/>
      <c r="C333" s="32"/>
      <c r="E333" s="32"/>
      <c r="F333" s="32"/>
    </row>
    <row r="334" spans="1:6" x14ac:dyDescent="0.2">
      <c r="A334" s="32"/>
      <c r="B334" s="32"/>
      <c r="C334" s="32"/>
      <c r="E334" s="32"/>
      <c r="F334" s="32"/>
    </row>
    <row r="335" spans="1:6" x14ac:dyDescent="0.2">
      <c r="A335" s="32"/>
      <c r="B335" s="32"/>
      <c r="C335" s="32"/>
      <c r="E335" s="32"/>
      <c r="F335" s="32"/>
    </row>
    <row r="336" spans="1:6" x14ac:dyDescent="0.2">
      <c r="A336" s="32"/>
      <c r="B336" s="32"/>
      <c r="C336" s="32"/>
      <c r="E336" s="32"/>
      <c r="F336" s="32"/>
    </row>
    <row r="337" spans="1:6" x14ac:dyDescent="0.2">
      <c r="A337" s="32"/>
      <c r="B337" s="32"/>
      <c r="C337" s="32"/>
      <c r="E337" s="32"/>
      <c r="F337" s="32"/>
    </row>
    <row r="338" spans="1:6" x14ac:dyDescent="0.2">
      <c r="A338" s="32"/>
      <c r="B338" s="32"/>
      <c r="C338" s="32"/>
      <c r="E338" s="32"/>
      <c r="F338" s="32"/>
    </row>
    <row r="339" spans="1:6" x14ac:dyDescent="0.2">
      <c r="A339" s="32"/>
      <c r="B339" s="32"/>
      <c r="C339" s="32"/>
      <c r="E339" s="32"/>
      <c r="F339" s="32"/>
    </row>
    <row r="340" spans="1:6" x14ac:dyDescent="0.2">
      <c r="A340" s="32"/>
      <c r="B340" s="32"/>
      <c r="C340" s="32"/>
      <c r="E340" s="32"/>
      <c r="F340" s="32"/>
    </row>
    <row r="341" spans="1:6" x14ac:dyDescent="0.2">
      <c r="A341" s="32"/>
      <c r="B341" s="32"/>
      <c r="C341" s="32"/>
      <c r="E341" s="32"/>
      <c r="F341" s="32"/>
    </row>
    <row r="342" spans="1:6" x14ac:dyDescent="0.2">
      <c r="A342" s="32"/>
      <c r="B342" s="32"/>
      <c r="C342" s="32"/>
      <c r="E342" s="32"/>
      <c r="F342" s="32"/>
    </row>
    <row r="343" spans="1:6" x14ac:dyDescent="0.2">
      <c r="A343" s="32"/>
      <c r="B343" s="32"/>
      <c r="C343" s="32"/>
      <c r="E343" s="32"/>
      <c r="F343" s="32"/>
    </row>
    <row r="344" spans="1:6" x14ac:dyDescent="0.2">
      <c r="A344" s="32"/>
      <c r="B344" s="32"/>
      <c r="C344" s="32"/>
      <c r="E344" s="32"/>
      <c r="F344" s="32"/>
    </row>
    <row r="345" spans="1:6" x14ac:dyDescent="0.2">
      <c r="A345" s="32"/>
      <c r="B345" s="32"/>
      <c r="C345" s="32"/>
      <c r="E345" s="32"/>
      <c r="F345" s="32"/>
    </row>
    <row r="346" spans="1:6" x14ac:dyDescent="0.2">
      <c r="A346" s="32"/>
      <c r="B346" s="32"/>
      <c r="C346" s="32"/>
      <c r="E346" s="32"/>
      <c r="F346" s="32"/>
    </row>
    <row r="347" spans="1:6" x14ac:dyDescent="0.2">
      <c r="A347" s="32"/>
      <c r="B347" s="32"/>
      <c r="C347" s="32"/>
      <c r="E347" s="32"/>
      <c r="F347" s="32"/>
    </row>
    <row r="348" spans="1:6" x14ac:dyDescent="0.2">
      <c r="A348" s="32"/>
      <c r="B348" s="32"/>
      <c r="C348" s="32"/>
      <c r="E348" s="32"/>
      <c r="F348" s="32"/>
    </row>
    <row r="349" spans="1:6" x14ac:dyDescent="0.2">
      <c r="A349" s="32"/>
      <c r="B349" s="32"/>
      <c r="C349" s="32"/>
      <c r="E349" s="32"/>
      <c r="F349" s="32"/>
    </row>
    <row r="350" spans="1:6" x14ac:dyDescent="0.2">
      <c r="A350" s="32"/>
      <c r="B350" s="32"/>
      <c r="C350" s="32"/>
      <c r="E350" s="32"/>
      <c r="F350" s="32"/>
    </row>
    <row r="351" spans="1:6" x14ac:dyDescent="0.2">
      <c r="A351" s="32"/>
      <c r="B351" s="32"/>
      <c r="C351" s="32"/>
      <c r="E351" s="32"/>
      <c r="F351" s="32"/>
    </row>
    <row r="352" spans="1:6" x14ac:dyDescent="0.2">
      <c r="A352" s="32"/>
      <c r="B352" s="32"/>
      <c r="C352" s="32"/>
      <c r="E352" s="32"/>
      <c r="F352" s="32"/>
    </row>
    <row r="353" spans="1:6" x14ac:dyDescent="0.2">
      <c r="A353" s="32"/>
      <c r="B353" s="32"/>
      <c r="C353" s="32"/>
      <c r="E353" s="32"/>
      <c r="F353" s="32"/>
    </row>
    <row r="354" spans="1:6" x14ac:dyDescent="0.2">
      <c r="A354" s="32"/>
      <c r="B354" s="32"/>
      <c r="C354" s="32"/>
      <c r="E354" s="32"/>
      <c r="F354" s="32"/>
    </row>
    <row r="355" spans="1:6" x14ac:dyDescent="0.2">
      <c r="A355" s="32"/>
      <c r="B355" s="32"/>
      <c r="C355" s="32"/>
      <c r="E355" s="32"/>
      <c r="F355" s="32"/>
    </row>
    <row r="356" spans="1:6" x14ac:dyDescent="0.2">
      <c r="A356" s="32"/>
      <c r="B356" s="32"/>
      <c r="C356" s="32"/>
      <c r="E356" s="32"/>
      <c r="F356" s="32"/>
    </row>
    <row r="357" spans="1:6" x14ac:dyDescent="0.2">
      <c r="A357" s="32"/>
      <c r="B357" s="32"/>
      <c r="C357" s="32"/>
      <c r="E357" s="32"/>
      <c r="F357" s="32"/>
    </row>
    <row r="358" spans="1:6" x14ac:dyDescent="0.2">
      <c r="A358" s="32"/>
      <c r="B358" s="32"/>
      <c r="C358" s="32"/>
      <c r="E358" s="32"/>
      <c r="F358" s="32"/>
    </row>
    <row r="359" spans="1:6" x14ac:dyDescent="0.2">
      <c r="A359" s="32"/>
      <c r="B359" s="32"/>
      <c r="C359" s="32"/>
      <c r="E359" s="32"/>
      <c r="F359" s="32"/>
    </row>
    <row r="360" spans="1:6" x14ac:dyDescent="0.2">
      <c r="A360" s="32"/>
      <c r="B360" s="32"/>
      <c r="C360" s="32"/>
      <c r="E360" s="32"/>
      <c r="F360" s="32"/>
    </row>
    <row r="361" spans="1:6" x14ac:dyDescent="0.2">
      <c r="A361" s="32"/>
      <c r="B361" s="32"/>
      <c r="C361" s="32"/>
      <c r="E361" s="32"/>
      <c r="F361" s="32"/>
    </row>
    <row r="362" spans="1:6" x14ac:dyDescent="0.2">
      <c r="A362" s="32"/>
      <c r="B362" s="32"/>
      <c r="C362" s="32"/>
      <c r="E362" s="32"/>
      <c r="F362" s="32"/>
    </row>
    <row r="363" spans="1:6" x14ac:dyDescent="0.2">
      <c r="A363" s="32"/>
      <c r="B363" s="32"/>
      <c r="C363" s="32"/>
      <c r="E363" s="32"/>
      <c r="F363" s="32"/>
    </row>
    <row r="364" spans="1:6" x14ac:dyDescent="0.2">
      <c r="A364" s="32"/>
      <c r="B364" s="32"/>
      <c r="C364" s="32"/>
      <c r="E364" s="32"/>
      <c r="F364" s="32"/>
    </row>
    <row r="365" spans="1:6" x14ac:dyDescent="0.2">
      <c r="A365" s="32"/>
      <c r="B365" s="32"/>
      <c r="C365" s="32"/>
      <c r="E365" s="32"/>
      <c r="F365" s="32"/>
    </row>
    <row r="366" spans="1:6" x14ac:dyDescent="0.2">
      <c r="A366" s="32"/>
      <c r="B366" s="32"/>
      <c r="C366" s="32"/>
      <c r="E366" s="32"/>
      <c r="F366" s="32"/>
    </row>
    <row r="367" spans="1:6" x14ac:dyDescent="0.2">
      <c r="A367" s="32"/>
      <c r="B367" s="32"/>
      <c r="C367" s="32"/>
      <c r="E367" s="32"/>
      <c r="F367" s="32"/>
    </row>
    <row r="368" spans="1:6" x14ac:dyDescent="0.2">
      <c r="A368" s="32"/>
      <c r="B368" s="32"/>
      <c r="C368" s="32"/>
      <c r="E368" s="32"/>
      <c r="F368" s="32"/>
    </row>
    <row r="369" spans="1:6" x14ac:dyDescent="0.2">
      <c r="A369" s="32"/>
      <c r="B369" s="32"/>
      <c r="C369" s="32"/>
      <c r="E369" s="32"/>
      <c r="F369" s="32"/>
    </row>
    <row r="370" spans="1:6" x14ac:dyDescent="0.2">
      <c r="A370" s="32"/>
      <c r="B370" s="32"/>
      <c r="C370" s="32"/>
      <c r="E370" s="32"/>
      <c r="F370" s="32"/>
    </row>
    <row r="371" spans="1:6" x14ac:dyDescent="0.2">
      <c r="A371" s="32"/>
      <c r="B371" s="32"/>
      <c r="C371" s="32"/>
      <c r="E371" s="32"/>
      <c r="F371" s="32"/>
    </row>
    <row r="372" spans="1:6" x14ac:dyDescent="0.2">
      <c r="A372" s="32"/>
      <c r="B372" s="32"/>
      <c r="C372" s="32"/>
      <c r="E372" s="32"/>
      <c r="F372" s="32"/>
    </row>
    <row r="373" spans="1:6" x14ac:dyDescent="0.2">
      <c r="A373" s="32"/>
      <c r="B373" s="32"/>
      <c r="C373" s="32"/>
      <c r="E373" s="32"/>
      <c r="F373" s="32"/>
    </row>
    <row r="374" spans="1:6" x14ac:dyDescent="0.2">
      <c r="A374" s="32"/>
      <c r="B374" s="32"/>
      <c r="C374" s="32"/>
      <c r="E374" s="32"/>
      <c r="F374" s="32"/>
    </row>
    <row r="375" spans="1:6" x14ac:dyDescent="0.2">
      <c r="A375" s="32"/>
      <c r="B375" s="32"/>
      <c r="C375" s="32"/>
      <c r="E375" s="32"/>
      <c r="F375" s="32"/>
    </row>
    <row r="376" spans="1:6" x14ac:dyDescent="0.2">
      <c r="A376" s="32"/>
      <c r="B376" s="32"/>
      <c r="C376" s="32"/>
      <c r="E376" s="32"/>
      <c r="F376" s="32"/>
    </row>
    <row r="377" spans="1:6" x14ac:dyDescent="0.2">
      <c r="A377" s="32"/>
      <c r="B377" s="32"/>
      <c r="C377" s="32"/>
      <c r="E377" s="32"/>
      <c r="F377" s="32"/>
    </row>
    <row r="378" spans="1:6" x14ac:dyDescent="0.2">
      <c r="A378" s="32"/>
      <c r="B378" s="32"/>
      <c r="C378" s="32"/>
      <c r="E378" s="32"/>
      <c r="F378" s="32"/>
    </row>
    <row r="379" spans="1:6" x14ac:dyDescent="0.2">
      <c r="A379" s="32"/>
      <c r="B379" s="32"/>
      <c r="C379" s="32"/>
      <c r="E379" s="32"/>
      <c r="F379" s="32"/>
    </row>
    <row r="380" spans="1:6" x14ac:dyDescent="0.2">
      <c r="A380" s="32"/>
      <c r="B380" s="32"/>
      <c r="C380" s="32"/>
      <c r="E380" s="32"/>
      <c r="F380" s="32"/>
    </row>
    <row r="381" spans="1:6" x14ac:dyDescent="0.2">
      <c r="A381" s="32"/>
      <c r="B381" s="32"/>
      <c r="C381" s="32"/>
      <c r="E381" s="32"/>
      <c r="F381" s="32"/>
    </row>
    <row r="382" spans="1:6" x14ac:dyDescent="0.2">
      <c r="A382" s="32"/>
      <c r="B382" s="32"/>
      <c r="C382" s="32"/>
      <c r="E382" s="32"/>
      <c r="F382" s="32"/>
    </row>
    <row r="383" spans="1:6" x14ac:dyDescent="0.2">
      <c r="A383" s="32"/>
      <c r="B383" s="32"/>
      <c r="C383" s="32"/>
      <c r="E383" s="32"/>
      <c r="F383" s="32"/>
    </row>
    <row r="384" spans="1:6" x14ac:dyDescent="0.2">
      <c r="A384" s="32"/>
      <c r="B384" s="32"/>
      <c r="C384" s="32"/>
      <c r="E384" s="32"/>
      <c r="F384" s="32"/>
    </row>
    <row r="385" spans="1:6" x14ac:dyDescent="0.2">
      <c r="A385" s="32"/>
      <c r="B385" s="32"/>
      <c r="C385" s="32"/>
      <c r="E385" s="32"/>
      <c r="F385" s="32"/>
    </row>
    <row r="386" spans="1:6" x14ac:dyDescent="0.2">
      <c r="A386" s="32"/>
      <c r="B386" s="32"/>
      <c r="C386" s="32"/>
      <c r="E386" s="32"/>
      <c r="F386" s="32"/>
    </row>
    <row r="387" spans="1:6" x14ac:dyDescent="0.2">
      <c r="A387" s="32"/>
      <c r="B387" s="32"/>
      <c r="C387" s="32"/>
      <c r="E387" s="32"/>
      <c r="F387" s="32"/>
    </row>
    <row r="388" spans="1:6" x14ac:dyDescent="0.2">
      <c r="A388" s="32"/>
      <c r="B388" s="32"/>
      <c r="C388" s="32"/>
      <c r="E388" s="32"/>
      <c r="F388" s="32"/>
    </row>
    <row r="389" spans="1:6" x14ac:dyDescent="0.2">
      <c r="A389" s="32"/>
      <c r="B389" s="32"/>
      <c r="C389" s="32"/>
      <c r="E389" s="32"/>
      <c r="F389" s="32"/>
    </row>
    <row r="390" spans="1:6" x14ac:dyDescent="0.2">
      <c r="A390" s="32"/>
      <c r="B390" s="32"/>
      <c r="C390" s="32"/>
      <c r="E390" s="32"/>
      <c r="F390" s="32"/>
    </row>
    <row r="391" spans="1:6" x14ac:dyDescent="0.2">
      <c r="A391" s="32"/>
      <c r="B391" s="32"/>
      <c r="C391" s="32"/>
      <c r="E391" s="32"/>
      <c r="F391" s="32"/>
    </row>
    <row r="392" spans="1:6" x14ac:dyDescent="0.2">
      <c r="A392" s="32"/>
      <c r="B392" s="32"/>
      <c r="C392" s="32"/>
      <c r="E392" s="32"/>
      <c r="F392" s="32"/>
    </row>
    <row r="393" spans="1:6" x14ac:dyDescent="0.2">
      <c r="A393" s="32"/>
      <c r="B393" s="32"/>
      <c r="C393" s="32"/>
      <c r="E393" s="32"/>
      <c r="F393" s="32"/>
    </row>
    <row r="394" spans="1:6" x14ac:dyDescent="0.2">
      <c r="A394" s="32"/>
      <c r="B394" s="32"/>
      <c r="C394" s="32"/>
      <c r="E394" s="32"/>
      <c r="F394" s="32"/>
    </row>
    <row r="395" spans="1:6" x14ac:dyDescent="0.2">
      <c r="A395" s="32"/>
      <c r="B395" s="32"/>
      <c r="C395" s="32"/>
      <c r="E395" s="32"/>
      <c r="F395" s="32"/>
    </row>
    <row r="396" spans="1:6" x14ac:dyDescent="0.2">
      <c r="A396" s="32"/>
      <c r="B396" s="32"/>
      <c r="C396" s="32"/>
      <c r="E396" s="32"/>
      <c r="F396" s="32"/>
    </row>
    <row r="397" spans="1:6" x14ac:dyDescent="0.2">
      <c r="A397" s="32"/>
      <c r="B397" s="32"/>
      <c r="C397" s="32"/>
      <c r="E397" s="32"/>
      <c r="F397" s="32"/>
    </row>
    <row r="398" spans="1:6" x14ac:dyDescent="0.2">
      <c r="A398" s="32"/>
      <c r="B398" s="32"/>
      <c r="C398" s="32"/>
      <c r="E398" s="32"/>
      <c r="F398" s="32"/>
    </row>
    <row r="399" spans="1:6" x14ac:dyDescent="0.2">
      <c r="A399" s="32"/>
      <c r="B399" s="32"/>
      <c r="C399" s="32"/>
      <c r="E399" s="32"/>
      <c r="F399" s="32"/>
    </row>
    <row r="400" spans="1:6" x14ac:dyDescent="0.2">
      <c r="A400" s="32"/>
      <c r="B400" s="32"/>
      <c r="C400" s="32"/>
      <c r="E400" s="32"/>
      <c r="F400" s="32"/>
    </row>
    <row r="401" spans="1:6" x14ac:dyDescent="0.2">
      <c r="A401" s="32"/>
      <c r="B401" s="32"/>
      <c r="C401" s="32"/>
      <c r="E401" s="32"/>
      <c r="F401" s="32"/>
    </row>
    <row r="402" spans="1:6" x14ac:dyDescent="0.2">
      <c r="A402" s="32"/>
      <c r="B402" s="32"/>
      <c r="C402" s="32"/>
      <c r="E402" s="32"/>
      <c r="F402" s="32"/>
    </row>
    <row r="403" spans="1:6" x14ac:dyDescent="0.2">
      <c r="A403" s="32"/>
      <c r="B403" s="32"/>
      <c r="C403" s="32"/>
      <c r="E403" s="32"/>
      <c r="F403" s="32"/>
    </row>
    <row r="404" spans="1:6" x14ac:dyDescent="0.2">
      <c r="A404" s="32"/>
      <c r="B404" s="32"/>
      <c r="C404" s="32"/>
      <c r="E404" s="32"/>
      <c r="F404" s="32"/>
    </row>
    <row r="405" spans="1:6" x14ac:dyDescent="0.2">
      <c r="A405" s="32"/>
      <c r="B405" s="32"/>
      <c r="C405" s="32"/>
      <c r="E405" s="32"/>
      <c r="F405" s="32"/>
    </row>
    <row r="406" spans="1:6" x14ac:dyDescent="0.2">
      <c r="A406" s="32"/>
      <c r="B406" s="32"/>
      <c r="C406" s="32"/>
      <c r="E406" s="32"/>
      <c r="F406" s="32"/>
    </row>
    <row r="407" spans="1:6" x14ac:dyDescent="0.2">
      <c r="A407" s="32"/>
      <c r="B407" s="32"/>
      <c r="C407" s="32"/>
      <c r="E407" s="32"/>
      <c r="F407" s="32"/>
    </row>
    <row r="408" spans="1:6" x14ac:dyDescent="0.2">
      <c r="A408" s="32"/>
      <c r="B408" s="32"/>
      <c r="C408" s="32"/>
      <c r="E408" s="32"/>
      <c r="F408" s="32"/>
    </row>
    <row r="409" spans="1:6" x14ac:dyDescent="0.2">
      <c r="A409" s="32"/>
      <c r="B409" s="32"/>
      <c r="C409" s="32"/>
      <c r="E409" s="32"/>
      <c r="F409" s="32"/>
    </row>
    <row r="410" spans="1:6" x14ac:dyDescent="0.2">
      <c r="A410" s="32"/>
      <c r="B410" s="32"/>
      <c r="C410" s="32"/>
      <c r="E410" s="32"/>
      <c r="F410" s="32"/>
    </row>
    <row r="411" spans="1:6" x14ac:dyDescent="0.2">
      <c r="A411" s="32"/>
      <c r="B411" s="32"/>
      <c r="C411" s="32"/>
      <c r="E411" s="32"/>
      <c r="F411" s="32"/>
    </row>
    <row r="412" spans="1:6" x14ac:dyDescent="0.2">
      <c r="A412" s="32"/>
      <c r="B412" s="32"/>
      <c r="C412" s="32"/>
      <c r="E412" s="32"/>
      <c r="F412" s="32"/>
    </row>
    <row r="413" spans="1:6" x14ac:dyDescent="0.2">
      <c r="A413" s="32"/>
      <c r="B413" s="32"/>
      <c r="C413" s="32"/>
      <c r="E413" s="32"/>
      <c r="F413" s="32"/>
    </row>
    <row r="414" spans="1:6" x14ac:dyDescent="0.2">
      <c r="A414" s="32"/>
      <c r="B414" s="32"/>
      <c r="C414" s="32"/>
      <c r="E414" s="32"/>
      <c r="F414" s="32"/>
    </row>
    <row r="415" spans="1:6" x14ac:dyDescent="0.2">
      <c r="A415" s="32"/>
      <c r="B415" s="32"/>
      <c r="C415" s="32"/>
      <c r="E415" s="32"/>
      <c r="F415" s="32"/>
    </row>
    <row r="416" spans="1:6" x14ac:dyDescent="0.2">
      <c r="A416" s="32"/>
      <c r="B416" s="32"/>
      <c r="C416" s="32"/>
      <c r="E416" s="32"/>
      <c r="F416" s="32"/>
    </row>
    <row r="417" spans="1:6" x14ac:dyDescent="0.2">
      <c r="A417" s="32"/>
      <c r="B417" s="32"/>
      <c r="C417" s="32"/>
      <c r="E417" s="32"/>
      <c r="F417" s="32"/>
    </row>
    <row r="418" spans="1:6" x14ac:dyDescent="0.2">
      <c r="A418" s="32"/>
      <c r="B418" s="32"/>
      <c r="C418" s="32"/>
      <c r="E418" s="32"/>
      <c r="F418" s="32"/>
    </row>
    <row r="419" spans="1:6" x14ac:dyDescent="0.2">
      <c r="A419" s="32"/>
      <c r="B419" s="32"/>
      <c r="C419" s="32"/>
      <c r="E419" s="32"/>
      <c r="F419" s="32"/>
    </row>
    <row r="420" spans="1:6" x14ac:dyDescent="0.2">
      <c r="A420" s="32"/>
      <c r="B420" s="32"/>
      <c r="C420" s="32"/>
      <c r="E420" s="32"/>
      <c r="F420" s="32"/>
    </row>
    <row r="421" spans="1:6" x14ac:dyDescent="0.2">
      <c r="A421" s="32"/>
      <c r="B421" s="32"/>
      <c r="C421" s="32"/>
      <c r="E421" s="32"/>
      <c r="F421" s="32"/>
    </row>
    <row r="422" spans="1:6" x14ac:dyDescent="0.2">
      <c r="A422" s="32"/>
      <c r="B422" s="32"/>
      <c r="C422" s="32"/>
      <c r="E422" s="32"/>
      <c r="F422" s="32"/>
    </row>
    <row r="423" spans="1:6" x14ac:dyDescent="0.2">
      <c r="A423" s="32"/>
      <c r="B423" s="32"/>
      <c r="C423" s="32"/>
      <c r="E423" s="32"/>
      <c r="F423" s="32"/>
    </row>
    <row r="424" spans="1:6" x14ac:dyDescent="0.2">
      <c r="A424" s="32"/>
      <c r="B424" s="32"/>
      <c r="C424" s="32"/>
      <c r="E424" s="32"/>
      <c r="F424" s="32"/>
    </row>
    <row r="425" spans="1:6" x14ac:dyDescent="0.2">
      <c r="A425" s="32"/>
      <c r="B425" s="32"/>
      <c r="C425" s="32"/>
      <c r="E425" s="32"/>
      <c r="F425" s="32"/>
    </row>
    <row r="426" spans="1:6" x14ac:dyDescent="0.2">
      <c r="A426" s="32"/>
      <c r="B426" s="32"/>
      <c r="C426" s="32"/>
      <c r="E426" s="32"/>
      <c r="F426" s="32"/>
    </row>
    <row r="427" spans="1:6" x14ac:dyDescent="0.2">
      <c r="A427" s="32"/>
      <c r="B427" s="32"/>
      <c r="C427" s="32"/>
      <c r="E427" s="32"/>
      <c r="F427" s="32"/>
    </row>
    <row r="428" spans="1:6" x14ac:dyDescent="0.2">
      <c r="A428" s="32"/>
      <c r="B428" s="32"/>
      <c r="C428" s="32"/>
      <c r="E428" s="32"/>
      <c r="F428" s="32"/>
    </row>
    <row r="429" spans="1:6" x14ac:dyDescent="0.2">
      <c r="A429" s="32"/>
      <c r="B429" s="32"/>
      <c r="C429" s="32"/>
      <c r="E429" s="32"/>
      <c r="F429" s="32"/>
    </row>
    <row r="430" spans="1:6" x14ac:dyDescent="0.2">
      <c r="A430" s="32"/>
      <c r="B430" s="32"/>
      <c r="C430" s="32"/>
      <c r="E430" s="32"/>
      <c r="F430" s="32"/>
    </row>
    <row r="431" spans="1:6" x14ac:dyDescent="0.2">
      <c r="A431" s="32"/>
      <c r="B431" s="32"/>
      <c r="C431" s="32"/>
      <c r="E431" s="32"/>
      <c r="F431" s="32"/>
    </row>
    <row r="432" spans="1:6" x14ac:dyDescent="0.2">
      <c r="A432" s="32"/>
      <c r="B432" s="32"/>
      <c r="C432" s="32"/>
      <c r="E432" s="32"/>
      <c r="F432" s="32"/>
    </row>
    <row r="433" spans="1:6" x14ac:dyDescent="0.2">
      <c r="A433" s="32"/>
      <c r="B433" s="32"/>
      <c r="C433" s="32"/>
      <c r="E433" s="32"/>
      <c r="F433" s="32"/>
    </row>
    <row r="434" spans="1:6" x14ac:dyDescent="0.2">
      <c r="A434" s="32"/>
      <c r="B434" s="32"/>
      <c r="C434" s="32"/>
      <c r="E434" s="32"/>
      <c r="F434" s="32"/>
    </row>
    <row r="435" spans="1:6" x14ac:dyDescent="0.2">
      <c r="A435" s="32"/>
      <c r="B435" s="32"/>
      <c r="C435" s="32"/>
      <c r="E435" s="32"/>
      <c r="F435" s="32"/>
    </row>
    <row r="436" spans="1:6" x14ac:dyDescent="0.2">
      <c r="A436" s="32"/>
      <c r="B436" s="32"/>
      <c r="C436" s="32"/>
      <c r="E436" s="32"/>
      <c r="F436" s="32"/>
    </row>
    <row r="437" spans="1:6" x14ac:dyDescent="0.2">
      <c r="A437" s="32"/>
      <c r="B437" s="32"/>
      <c r="C437" s="32"/>
      <c r="E437" s="32"/>
      <c r="F437" s="32"/>
    </row>
    <row r="438" spans="1:6" x14ac:dyDescent="0.2">
      <c r="A438" s="32"/>
      <c r="B438" s="32"/>
      <c r="C438" s="32"/>
      <c r="E438" s="32"/>
      <c r="F438" s="32"/>
    </row>
    <row r="439" spans="1:6" x14ac:dyDescent="0.2">
      <c r="A439" s="32"/>
      <c r="B439" s="32"/>
      <c r="C439" s="32"/>
      <c r="E439" s="32"/>
      <c r="F439" s="32"/>
    </row>
    <row r="440" spans="1:6" x14ac:dyDescent="0.2">
      <c r="A440" s="32"/>
      <c r="B440" s="32"/>
      <c r="C440" s="32"/>
      <c r="E440" s="32"/>
      <c r="F440" s="32"/>
    </row>
    <row r="441" spans="1:6" x14ac:dyDescent="0.2">
      <c r="A441" s="32"/>
      <c r="B441" s="32"/>
      <c r="C441" s="32"/>
      <c r="E441" s="32"/>
      <c r="F441" s="32"/>
    </row>
    <row r="442" spans="1:6" x14ac:dyDescent="0.2">
      <c r="A442" s="32"/>
      <c r="B442" s="32"/>
      <c r="C442" s="32"/>
      <c r="E442" s="32"/>
      <c r="F442" s="32"/>
    </row>
    <row r="443" spans="1:6" x14ac:dyDescent="0.2">
      <c r="A443" s="32"/>
      <c r="B443" s="32"/>
      <c r="C443" s="32"/>
      <c r="E443" s="32"/>
      <c r="F443" s="32"/>
    </row>
    <row r="444" spans="1:6" x14ac:dyDescent="0.2">
      <c r="A444" s="32"/>
      <c r="B444" s="32"/>
      <c r="C444" s="32"/>
      <c r="E444" s="32"/>
      <c r="F444" s="32"/>
    </row>
    <row r="445" spans="1:6" x14ac:dyDescent="0.2">
      <c r="A445" s="32"/>
      <c r="B445" s="32"/>
      <c r="C445" s="32"/>
      <c r="E445" s="32"/>
      <c r="F445" s="32"/>
    </row>
    <row r="446" spans="1:6" x14ac:dyDescent="0.2">
      <c r="A446" s="32"/>
      <c r="B446" s="32"/>
      <c r="C446" s="32"/>
      <c r="E446" s="32"/>
      <c r="F446" s="32"/>
    </row>
    <row r="447" spans="1:6" x14ac:dyDescent="0.2">
      <c r="A447" s="32"/>
      <c r="B447" s="32"/>
      <c r="C447" s="32"/>
      <c r="E447" s="32"/>
      <c r="F447" s="32"/>
    </row>
    <row r="448" spans="1:6" x14ac:dyDescent="0.2">
      <c r="A448" s="32"/>
      <c r="B448" s="32"/>
      <c r="C448" s="32"/>
      <c r="E448" s="32"/>
      <c r="F448" s="32"/>
    </row>
    <row r="449" spans="1:6" x14ac:dyDescent="0.2">
      <c r="A449" s="32"/>
      <c r="B449" s="32"/>
      <c r="C449" s="32"/>
      <c r="E449" s="32"/>
      <c r="F449" s="32"/>
    </row>
    <row r="450" spans="1:6" x14ac:dyDescent="0.2">
      <c r="A450" s="32"/>
      <c r="B450" s="32"/>
      <c r="C450" s="32"/>
      <c r="E450" s="32"/>
      <c r="F450" s="32"/>
    </row>
    <row r="451" spans="1:6" x14ac:dyDescent="0.2">
      <c r="A451" s="32"/>
      <c r="B451" s="32"/>
      <c r="C451" s="32"/>
      <c r="E451" s="32"/>
      <c r="F451" s="32"/>
    </row>
    <row r="452" spans="1:6" x14ac:dyDescent="0.2">
      <c r="A452" s="32"/>
      <c r="B452" s="32"/>
      <c r="C452" s="32"/>
      <c r="E452" s="32"/>
      <c r="F452" s="32"/>
    </row>
    <row r="453" spans="1:6" x14ac:dyDescent="0.2">
      <c r="A453" s="32"/>
      <c r="B453" s="32"/>
      <c r="C453" s="32"/>
      <c r="E453" s="32"/>
      <c r="F453" s="32"/>
    </row>
    <row r="454" spans="1:6" x14ac:dyDescent="0.2">
      <c r="A454" s="32"/>
      <c r="B454" s="32"/>
      <c r="C454" s="32"/>
      <c r="E454" s="32"/>
      <c r="F454" s="32"/>
    </row>
    <row r="455" spans="1:6" x14ac:dyDescent="0.2">
      <c r="A455" s="32"/>
      <c r="B455" s="32"/>
      <c r="C455" s="32"/>
      <c r="E455" s="32"/>
      <c r="F455" s="32"/>
    </row>
    <row r="456" spans="1:6" x14ac:dyDescent="0.2">
      <c r="A456" s="32"/>
      <c r="B456" s="32"/>
      <c r="C456" s="32"/>
      <c r="E456" s="32"/>
      <c r="F456" s="32"/>
    </row>
    <row r="457" spans="1:6" x14ac:dyDescent="0.2">
      <c r="A457" s="32"/>
      <c r="B457" s="32"/>
      <c r="C457" s="32"/>
      <c r="E457" s="32"/>
      <c r="F457" s="32"/>
    </row>
    <row r="458" spans="1:6" x14ac:dyDescent="0.2">
      <c r="A458" s="32"/>
      <c r="B458" s="32"/>
      <c r="C458" s="32"/>
      <c r="E458" s="32"/>
      <c r="F458" s="32"/>
    </row>
    <row r="459" spans="1:6" x14ac:dyDescent="0.2">
      <c r="A459" s="32"/>
      <c r="B459" s="32"/>
      <c r="C459" s="32"/>
      <c r="E459" s="32"/>
      <c r="F459" s="32"/>
    </row>
    <row r="460" spans="1:6" x14ac:dyDescent="0.2">
      <c r="A460" s="32"/>
      <c r="B460" s="32"/>
      <c r="C460" s="32"/>
      <c r="E460" s="32"/>
      <c r="F460" s="32"/>
    </row>
    <row r="461" spans="1:6" x14ac:dyDescent="0.2">
      <c r="A461" s="32"/>
      <c r="B461" s="32"/>
      <c r="C461" s="32"/>
      <c r="E461" s="32"/>
      <c r="F461" s="32"/>
    </row>
    <row r="462" spans="1:6" x14ac:dyDescent="0.2">
      <c r="A462" s="32"/>
      <c r="B462" s="32"/>
      <c r="C462" s="32"/>
      <c r="E462" s="32"/>
      <c r="F462" s="32"/>
    </row>
    <row r="463" spans="1:6" x14ac:dyDescent="0.2">
      <c r="A463" s="32"/>
      <c r="B463" s="32"/>
      <c r="C463" s="32"/>
      <c r="E463" s="32"/>
      <c r="F463" s="32"/>
    </row>
    <row r="464" spans="1:6" x14ac:dyDescent="0.2">
      <c r="A464" s="32"/>
      <c r="B464" s="32"/>
      <c r="C464" s="32"/>
      <c r="E464" s="32"/>
      <c r="F464" s="32"/>
    </row>
    <row r="465" spans="1:6" x14ac:dyDescent="0.2">
      <c r="A465" s="32"/>
      <c r="B465" s="32"/>
      <c r="C465" s="32"/>
      <c r="E465" s="32"/>
      <c r="F465" s="32"/>
    </row>
    <row r="466" spans="1:6" x14ac:dyDescent="0.2">
      <c r="A466" s="32"/>
      <c r="B466" s="32"/>
      <c r="C466" s="32"/>
      <c r="E466" s="32"/>
      <c r="F466" s="32"/>
    </row>
    <row r="467" spans="1:6" x14ac:dyDescent="0.2">
      <c r="A467" s="32"/>
      <c r="B467" s="32"/>
      <c r="C467" s="32"/>
      <c r="E467" s="32"/>
      <c r="F467" s="32"/>
    </row>
    <row r="468" spans="1:6" x14ac:dyDescent="0.2">
      <c r="A468" s="32"/>
      <c r="B468" s="32"/>
      <c r="C468" s="32"/>
      <c r="E468" s="32"/>
      <c r="F468" s="32"/>
    </row>
    <row r="469" spans="1:6" x14ac:dyDescent="0.2">
      <c r="A469" s="32"/>
      <c r="B469" s="32"/>
      <c r="C469" s="32"/>
      <c r="E469" s="32"/>
      <c r="F469" s="32"/>
    </row>
    <row r="470" spans="1:6" x14ac:dyDescent="0.2">
      <c r="A470" s="32"/>
      <c r="B470" s="32"/>
      <c r="C470" s="32"/>
      <c r="E470" s="32"/>
      <c r="F470" s="32"/>
    </row>
    <row r="471" spans="1:6" x14ac:dyDescent="0.2">
      <c r="A471" s="32"/>
      <c r="B471" s="32"/>
      <c r="C471" s="32"/>
      <c r="E471" s="32"/>
      <c r="F471" s="32"/>
    </row>
    <row r="472" spans="1:6" x14ac:dyDescent="0.2">
      <c r="A472" s="32"/>
      <c r="B472" s="32"/>
      <c r="C472" s="32"/>
      <c r="E472" s="32"/>
      <c r="F472" s="32"/>
    </row>
    <row r="473" spans="1:6" x14ac:dyDescent="0.2">
      <c r="A473" s="32"/>
      <c r="B473" s="32"/>
      <c r="C473" s="32"/>
      <c r="E473" s="32"/>
      <c r="F473" s="32"/>
    </row>
    <row r="474" spans="1:6" x14ac:dyDescent="0.2">
      <c r="A474" s="32"/>
      <c r="B474" s="32"/>
      <c r="C474" s="32"/>
      <c r="E474" s="32"/>
      <c r="F474" s="32"/>
    </row>
    <row r="475" spans="1:6" x14ac:dyDescent="0.2">
      <c r="A475" s="32"/>
      <c r="B475" s="32"/>
      <c r="C475" s="32"/>
      <c r="E475" s="32"/>
      <c r="F475" s="32"/>
    </row>
    <row r="476" spans="1:6" x14ac:dyDescent="0.2">
      <c r="A476" s="32"/>
      <c r="B476" s="32"/>
      <c r="C476" s="32"/>
      <c r="E476" s="32"/>
      <c r="F476" s="32"/>
    </row>
    <row r="477" spans="1:6" x14ac:dyDescent="0.2">
      <c r="A477" s="32"/>
      <c r="B477" s="32"/>
      <c r="C477" s="32"/>
      <c r="E477" s="32"/>
      <c r="F477" s="32"/>
    </row>
    <row r="478" spans="1:6" x14ac:dyDescent="0.2">
      <c r="A478" s="32"/>
      <c r="B478" s="32"/>
      <c r="C478" s="32"/>
      <c r="E478" s="32"/>
      <c r="F478" s="32"/>
    </row>
    <row r="479" spans="1:6" x14ac:dyDescent="0.2">
      <c r="A479" s="32"/>
      <c r="B479" s="32"/>
      <c r="C479" s="32"/>
      <c r="E479" s="32"/>
      <c r="F479" s="32"/>
    </row>
    <row r="480" spans="1:6" x14ac:dyDescent="0.2">
      <c r="A480" s="32"/>
      <c r="B480" s="32"/>
      <c r="C480" s="32"/>
      <c r="E480" s="32"/>
      <c r="F480" s="32"/>
    </row>
    <row r="481" spans="1:6" x14ac:dyDescent="0.2">
      <c r="A481" s="32"/>
      <c r="B481" s="32"/>
      <c r="C481" s="32"/>
      <c r="E481" s="32"/>
      <c r="F481" s="32"/>
    </row>
    <row r="482" spans="1:6" x14ac:dyDescent="0.2">
      <c r="A482" s="32"/>
      <c r="B482" s="32"/>
      <c r="C482" s="32"/>
      <c r="E482" s="32"/>
      <c r="F482" s="32"/>
    </row>
    <row r="483" spans="1:6" x14ac:dyDescent="0.2">
      <c r="A483" s="32"/>
      <c r="B483" s="32"/>
      <c r="C483" s="32"/>
      <c r="E483" s="32"/>
      <c r="F483" s="32"/>
    </row>
    <row r="484" spans="1:6" x14ac:dyDescent="0.2">
      <c r="A484" s="32"/>
      <c r="B484" s="32"/>
      <c r="C484" s="32"/>
      <c r="E484" s="32"/>
      <c r="F484" s="32"/>
    </row>
    <row r="485" spans="1:6" x14ac:dyDescent="0.2">
      <c r="A485" s="32"/>
      <c r="B485" s="32"/>
      <c r="C485" s="32"/>
      <c r="E485" s="32"/>
      <c r="F485" s="32"/>
    </row>
    <row r="486" spans="1:6" x14ac:dyDescent="0.2">
      <c r="A486" s="32"/>
      <c r="B486" s="32"/>
      <c r="C486" s="32"/>
      <c r="E486" s="32"/>
      <c r="F486" s="32"/>
    </row>
    <row r="487" spans="1:6" x14ac:dyDescent="0.2">
      <c r="A487" s="32"/>
      <c r="B487" s="32"/>
      <c r="C487" s="32"/>
      <c r="E487" s="32"/>
      <c r="F487" s="32"/>
    </row>
    <row r="488" spans="1:6" x14ac:dyDescent="0.2">
      <c r="A488" s="32"/>
      <c r="B488" s="32"/>
      <c r="C488" s="32"/>
      <c r="E488" s="32"/>
      <c r="F488" s="32"/>
    </row>
    <row r="489" spans="1:6" x14ac:dyDescent="0.2">
      <c r="A489" s="32"/>
      <c r="B489" s="32"/>
      <c r="C489" s="32"/>
      <c r="E489" s="32"/>
      <c r="F489" s="32"/>
    </row>
    <row r="490" spans="1:6" x14ac:dyDescent="0.2">
      <c r="A490" s="32"/>
      <c r="B490" s="32"/>
      <c r="C490" s="32"/>
      <c r="E490" s="32"/>
      <c r="F490" s="32"/>
    </row>
    <row r="491" spans="1:6" x14ac:dyDescent="0.2">
      <c r="A491" s="32"/>
      <c r="B491" s="32"/>
      <c r="C491" s="32"/>
      <c r="E491" s="32"/>
      <c r="F491" s="32"/>
    </row>
    <row r="492" spans="1:6" x14ac:dyDescent="0.2">
      <c r="A492" s="32"/>
      <c r="B492" s="32"/>
      <c r="C492" s="32"/>
      <c r="E492" s="32"/>
      <c r="F492" s="32"/>
    </row>
    <row r="493" spans="1:6" x14ac:dyDescent="0.2">
      <c r="A493" s="32"/>
      <c r="B493" s="32"/>
      <c r="C493" s="32"/>
      <c r="E493" s="32"/>
      <c r="F493" s="32"/>
    </row>
    <row r="494" spans="1:6" x14ac:dyDescent="0.2">
      <c r="A494" s="32"/>
      <c r="B494" s="32"/>
      <c r="C494" s="32"/>
      <c r="E494" s="32"/>
      <c r="F494" s="32"/>
    </row>
    <row r="495" spans="1:6" x14ac:dyDescent="0.2">
      <c r="A495" s="32"/>
      <c r="B495" s="32"/>
      <c r="C495" s="32"/>
      <c r="E495" s="32"/>
      <c r="F495" s="32"/>
    </row>
    <row r="496" spans="1:6" x14ac:dyDescent="0.2">
      <c r="A496" s="32"/>
      <c r="B496" s="32"/>
      <c r="C496" s="32"/>
      <c r="E496" s="32"/>
      <c r="F496" s="32"/>
    </row>
    <row r="497" spans="1:6" x14ac:dyDescent="0.2">
      <c r="A497" s="32"/>
      <c r="B497" s="32"/>
      <c r="C497" s="32"/>
      <c r="E497" s="32"/>
      <c r="F497" s="32"/>
    </row>
    <row r="498" spans="1:6" x14ac:dyDescent="0.2">
      <c r="A498" s="32"/>
      <c r="B498" s="32"/>
      <c r="C498" s="32"/>
      <c r="E498" s="32"/>
      <c r="F498" s="32"/>
    </row>
    <row r="499" spans="1:6" x14ac:dyDescent="0.2">
      <c r="A499" s="32"/>
      <c r="B499" s="32"/>
      <c r="C499" s="32"/>
      <c r="E499" s="32"/>
      <c r="F499" s="32"/>
    </row>
    <row r="500" spans="1:6" x14ac:dyDescent="0.2">
      <c r="A500" s="32"/>
      <c r="B500" s="32"/>
      <c r="C500" s="32"/>
      <c r="E500" s="32"/>
      <c r="F500" s="32"/>
    </row>
    <row r="501" spans="1:6" x14ac:dyDescent="0.2">
      <c r="A501" s="32"/>
      <c r="B501" s="32"/>
      <c r="C501" s="32"/>
      <c r="E501" s="32"/>
      <c r="F501" s="32"/>
    </row>
    <row r="502" spans="1:6" x14ac:dyDescent="0.2">
      <c r="A502" s="32"/>
      <c r="B502" s="32"/>
      <c r="C502" s="32"/>
      <c r="E502" s="32"/>
      <c r="F502" s="32"/>
    </row>
    <row r="503" spans="1:6" x14ac:dyDescent="0.2">
      <c r="A503" s="32"/>
      <c r="B503" s="32"/>
      <c r="C503" s="32"/>
      <c r="E503" s="32"/>
      <c r="F503" s="32"/>
    </row>
    <row r="504" spans="1:6" x14ac:dyDescent="0.2">
      <c r="A504" s="32"/>
      <c r="B504" s="32"/>
      <c r="C504" s="32"/>
      <c r="E504" s="32"/>
      <c r="F504" s="32"/>
    </row>
    <row r="505" spans="1:6" x14ac:dyDescent="0.2">
      <c r="A505" s="32"/>
      <c r="B505" s="32"/>
      <c r="C505" s="32"/>
      <c r="E505" s="32"/>
      <c r="F505" s="32"/>
    </row>
    <row r="506" spans="1:6" x14ac:dyDescent="0.2">
      <c r="A506" s="32"/>
      <c r="B506" s="32"/>
      <c r="C506" s="32"/>
      <c r="E506" s="32"/>
      <c r="F506" s="32"/>
    </row>
    <row r="507" spans="1:6" x14ac:dyDescent="0.2">
      <c r="A507" s="32"/>
      <c r="B507" s="32"/>
      <c r="C507" s="32"/>
      <c r="E507" s="32"/>
      <c r="F507" s="32"/>
    </row>
    <row r="508" spans="1:6" x14ac:dyDescent="0.2">
      <c r="A508" s="32"/>
      <c r="B508" s="32"/>
      <c r="C508" s="32"/>
      <c r="E508" s="32"/>
      <c r="F508" s="32"/>
    </row>
    <row r="509" spans="1:6" x14ac:dyDescent="0.2">
      <c r="A509" s="32"/>
      <c r="B509" s="32"/>
      <c r="C509" s="32"/>
      <c r="E509" s="32"/>
      <c r="F509" s="32"/>
    </row>
    <row r="510" spans="1:6" x14ac:dyDescent="0.2">
      <c r="A510" s="32"/>
      <c r="B510" s="32"/>
      <c r="C510" s="32"/>
      <c r="E510" s="32"/>
      <c r="F510" s="32"/>
    </row>
    <row r="511" spans="1:6" x14ac:dyDescent="0.2">
      <c r="A511" s="32"/>
      <c r="B511" s="32"/>
      <c r="C511" s="32"/>
      <c r="E511" s="32"/>
      <c r="F511" s="32"/>
    </row>
    <row r="512" spans="1:6" x14ac:dyDescent="0.2">
      <c r="A512" s="32"/>
      <c r="B512" s="32"/>
      <c r="C512" s="32"/>
      <c r="E512" s="32"/>
      <c r="F512" s="32"/>
    </row>
    <row r="513" spans="1:6" x14ac:dyDescent="0.2">
      <c r="A513" s="32"/>
      <c r="B513" s="32"/>
      <c r="C513" s="32"/>
      <c r="E513" s="32"/>
      <c r="F513" s="32"/>
    </row>
    <row r="514" spans="1:6" x14ac:dyDescent="0.2">
      <c r="A514" s="32"/>
      <c r="B514" s="32"/>
      <c r="C514" s="32"/>
      <c r="E514" s="32"/>
      <c r="F514" s="32"/>
    </row>
    <row r="515" spans="1:6" x14ac:dyDescent="0.2">
      <c r="A515" s="32"/>
      <c r="B515" s="32"/>
      <c r="C515" s="32"/>
      <c r="E515" s="32"/>
      <c r="F515" s="32"/>
    </row>
    <row r="516" spans="1:6" x14ac:dyDescent="0.2">
      <c r="A516" s="32"/>
      <c r="B516" s="32"/>
      <c r="C516" s="32"/>
      <c r="E516" s="32"/>
      <c r="F516" s="32"/>
    </row>
    <row r="517" spans="1:6" x14ac:dyDescent="0.2">
      <c r="A517" s="32"/>
      <c r="B517" s="32"/>
      <c r="C517" s="32"/>
      <c r="E517" s="32"/>
      <c r="F517" s="32"/>
    </row>
    <row r="518" spans="1:6" x14ac:dyDescent="0.2">
      <c r="A518" s="32"/>
      <c r="B518" s="32"/>
      <c r="C518" s="32"/>
      <c r="E518" s="32"/>
      <c r="F518" s="32"/>
    </row>
    <row r="519" spans="1:6" x14ac:dyDescent="0.2">
      <c r="A519" s="32"/>
      <c r="B519" s="32"/>
      <c r="C519" s="32"/>
      <c r="E519" s="32"/>
      <c r="F519" s="32"/>
    </row>
    <row r="520" spans="1:6" x14ac:dyDescent="0.2">
      <c r="A520" s="32"/>
      <c r="B520" s="32"/>
      <c r="C520" s="32"/>
      <c r="E520" s="32"/>
      <c r="F520" s="32"/>
    </row>
    <row r="521" spans="1:6" x14ac:dyDescent="0.2">
      <c r="A521" s="32"/>
      <c r="B521" s="32"/>
      <c r="C521" s="32"/>
      <c r="E521" s="32"/>
      <c r="F521" s="32"/>
    </row>
    <row r="522" spans="1:6" x14ac:dyDescent="0.2">
      <c r="A522" s="32"/>
      <c r="B522" s="32"/>
      <c r="C522" s="32"/>
      <c r="E522" s="32"/>
      <c r="F522" s="32"/>
    </row>
    <row r="523" spans="1:6" x14ac:dyDescent="0.2">
      <c r="A523" s="32"/>
      <c r="B523" s="32"/>
      <c r="C523" s="32"/>
      <c r="E523" s="32"/>
      <c r="F523" s="32"/>
    </row>
    <row r="524" spans="1:6" x14ac:dyDescent="0.2">
      <c r="A524" s="32"/>
      <c r="B524" s="32"/>
      <c r="C524" s="32"/>
      <c r="E524" s="32"/>
      <c r="F524" s="32"/>
    </row>
    <row r="525" spans="1:6" x14ac:dyDescent="0.2">
      <c r="A525" s="32"/>
      <c r="B525" s="32"/>
      <c r="C525" s="32"/>
      <c r="E525" s="32"/>
      <c r="F525" s="32"/>
    </row>
    <row r="526" spans="1:6" x14ac:dyDescent="0.2">
      <c r="A526" s="32"/>
      <c r="B526" s="32"/>
      <c r="C526" s="32"/>
      <c r="E526" s="32"/>
      <c r="F526" s="32"/>
    </row>
    <row r="527" spans="1:6" x14ac:dyDescent="0.2">
      <c r="A527" s="32"/>
      <c r="B527" s="32"/>
      <c r="C527" s="32"/>
      <c r="E527" s="32"/>
      <c r="F527" s="32"/>
    </row>
    <row r="528" spans="1:6" x14ac:dyDescent="0.2">
      <c r="A528" s="32"/>
      <c r="B528" s="32"/>
      <c r="C528" s="32"/>
      <c r="E528" s="32"/>
      <c r="F528" s="32"/>
    </row>
    <row r="529" spans="1:6" x14ac:dyDescent="0.2">
      <c r="A529" s="32"/>
      <c r="B529" s="32"/>
      <c r="C529" s="32"/>
      <c r="E529" s="32"/>
      <c r="F529" s="32"/>
    </row>
    <row r="530" spans="1:6" x14ac:dyDescent="0.2">
      <c r="A530" s="32"/>
      <c r="B530" s="32"/>
      <c r="C530" s="32"/>
      <c r="E530" s="32"/>
      <c r="F530" s="32"/>
    </row>
    <row r="531" spans="1:6" x14ac:dyDescent="0.2">
      <c r="A531" s="32"/>
      <c r="B531" s="32"/>
      <c r="C531" s="32"/>
      <c r="E531" s="32"/>
      <c r="F531" s="32"/>
    </row>
    <row r="532" spans="1:6" x14ac:dyDescent="0.2">
      <c r="A532" s="32"/>
      <c r="B532" s="32"/>
      <c r="C532" s="32"/>
      <c r="E532" s="32"/>
      <c r="F532" s="32"/>
    </row>
    <row r="533" spans="1:6" x14ac:dyDescent="0.2">
      <c r="A533" s="32"/>
      <c r="B533" s="32"/>
      <c r="C533" s="32"/>
      <c r="E533" s="32"/>
      <c r="F533" s="32"/>
    </row>
    <row r="534" spans="1:6" x14ac:dyDescent="0.2">
      <c r="A534" s="32"/>
      <c r="B534" s="32"/>
      <c r="C534" s="32"/>
      <c r="E534" s="32"/>
      <c r="F534" s="32"/>
    </row>
    <row r="535" spans="1:6" x14ac:dyDescent="0.2">
      <c r="A535" s="32"/>
      <c r="B535" s="32"/>
      <c r="C535" s="32"/>
      <c r="E535" s="32"/>
      <c r="F535" s="32"/>
    </row>
    <row r="536" spans="1:6" x14ac:dyDescent="0.2">
      <c r="A536" s="32"/>
      <c r="B536" s="32"/>
      <c r="C536" s="32"/>
      <c r="E536" s="32"/>
      <c r="F536" s="32"/>
    </row>
    <row r="537" spans="1:6" x14ac:dyDescent="0.2">
      <c r="A537" s="32"/>
      <c r="B537" s="32"/>
      <c r="C537" s="32"/>
      <c r="E537" s="32"/>
      <c r="F537" s="32"/>
    </row>
    <row r="538" spans="1:6" x14ac:dyDescent="0.2">
      <c r="A538" s="32"/>
      <c r="B538" s="32"/>
      <c r="C538" s="32"/>
      <c r="E538" s="32"/>
      <c r="F538" s="32"/>
    </row>
    <row r="539" spans="1:6" x14ac:dyDescent="0.2">
      <c r="A539" s="32"/>
      <c r="B539" s="32"/>
      <c r="C539" s="32"/>
      <c r="E539" s="32"/>
      <c r="F539" s="32"/>
    </row>
    <row r="540" spans="1:6" x14ac:dyDescent="0.2">
      <c r="A540" s="32"/>
      <c r="B540" s="32"/>
      <c r="C540" s="32"/>
      <c r="E540" s="32"/>
      <c r="F540" s="32"/>
    </row>
    <row r="541" spans="1:6" x14ac:dyDescent="0.2">
      <c r="A541" s="32"/>
      <c r="B541" s="32"/>
      <c r="C541" s="32"/>
      <c r="E541" s="32"/>
      <c r="F541" s="32"/>
    </row>
    <row r="542" spans="1:6" x14ac:dyDescent="0.2">
      <c r="A542" s="32"/>
      <c r="B542" s="32"/>
      <c r="C542" s="32"/>
      <c r="E542" s="32"/>
      <c r="F542" s="32"/>
    </row>
    <row r="543" spans="1:6" x14ac:dyDescent="0.2">
      <c r="A543" s="32"/>
      <c r="B543" s="32"/>
      <c r="C543" s="32"/>
      <c r="E543" s="32"/>
      <c r="F543" s="32"/>
    </row>
    <row r="544" spans="1:6" x14ac:dyDescent="0.2">
      <c r="A544" s="32"/>
      <c r="B544" s="32"/>
      <c r="C544" s="32"/>
      <c r="E544" s="32"/>
      <c r="F544" s="32"/>
    </row>
    <row r="545" spans="1:6" x14ac:dyDescent="0.2">
      <c r="A545" s="32"/>
      <c r="B545" s="32"/>
      <c r="C545" s="32"/>
      <c r="E545" s="32"/>
      <c r="F545" s="32"/>
    </row>
    <row r="546" spans="1:6" x14ac:dyDescent="0.2">
      <c r="A546" s="32"/>
      <c r="B546" s="32"/>
      <c r="C546" s="32"/>
      <c r="E546" s="32"/>
      <c r="F546" s="32"/>
    </row>
    <row r="547" spans="1:6" x14ac:dyDescent="0.2">
      <c r="A547" s="32"/>
      <c r="B547" s="32"/>
      <c r="C547" s="32"/>
      <c r="E547" s="32"/>
      <c r="F547" s="32"/>
    </row>
    <row r="548" spans="1:6" x14ac:dyDescent="0.2">
      <c r="A548" s="32"/>
      <c r="B548" s="32"/>
      <c r="C548" s="32"/>
      <c r="E548" s="32"/>
      <c r="F548" s="32"/>
    </row>
    <row r="549" spans="1:6" x14ac:dyDescent="0.2">
      <c r="A549" s="32"/>
      <c r="B549" s="32"/>
      <c r="C549" s="32"/>
      <c r="E549" s="32"/>
      <c r="F549" s="32"/>
    </row>
    <row r="550" spans="1:6" x14ac:dyDescent="0.2">
      <c r="A550" s="32"/>
      <c r="B550" s="32"/>
      <c r="C550" s="32"/>
      <c r="E550" s="32"/>
      <c r="F550" s="32"/>
    </row>
    <row r="551" spans="1:6" x14ac:dyDescent="0.2">
      <c r="A551" s="32"/>
      <c r="B551" s="32"/>
      <c r="C551" s="32"/>
      <c r="E551" s="32"/>
      <c r="F551" s="32"/>
    </row>
    <row r="552" spans="1:6" x14ac:dyDescent="0.2">
      <c r="A552" s="32"/>
      <c r="B552" s="32"/>
      <c r="C552" s="32"/>
      <c r="E552" s="32"/>
      <c r="F552" s="32"/>
    </row>
    <row r="553" spans="1:6" x14ac:dyDescent="0.2">
      <c r="A553" s="32"/>
      <c r="B553" s="32"/>
      <c r="C553" s="32"/>
      <c r="E553" s="32"/>
      <c r="F553" s="32"/>
    </row>
    <row r="554" spans="1:6" x14ac:dyDescent="0.2">
      <c r="A554" s="32"/>
      <c r="B554" s="32"/>
      <c r="C554" s="32"/>
      <c r="E554" s="32"/>
      <c r="F554" s="32"/>
    </row>
    <row r="555" spans="1:6" x14ac:dyDescent="0.2">
      <c r="A555" s="32"/>
      <c r="B555" s="32"/>
      <c r="C555" s="32"/>
      <c r="E555" s="32"/>
      <c r="F555" s="32"/>
    </row>
    <row r="556" spans="1:6" x14ac:dyDescent="0.2">
      <c r="A556" s="32"/>
      <c r="B556" s="32"/>
      <c r="C556" s="32"/>
      <c r="E556" s="32"/>
      <c r="F556" s="32"/>
    </row>
    <row r="557" spans="1:6" x14ac:dyDescent="0.2">
      <c r="A557" s="32"/>
      <c r="B557" s="32"/>
      <c r="C557" s="32"/>
      <c r="E557" s="32"/>
      <c r="F557" s="32"/>
    </row>
    <row r="558" spans="1:6" x14ac:dyDescent="0.2">
      <c r="A558" s="32"/>
      <c r="B558" s="32"/>
      <c r="C558" s="32"/>
      <c r="E558" s="32"/>
      <c r="F558" s="32"/>
    </row>
    <row r="559" spans="1:6" x14ac:dyDescent="0.2">
      <c r="A559" s="32"/>
      <c r="B559" s="32"/>
      <c r="C559" s="32"/>
      <c r="E559" s="32"/>
      <c r="F559" s="32"/>
    </row>
    <row r="560" spans="1:6" x14ac:dyDescent="0.2">
      <c r="A560" s="32"/>
      <c r="B560" s="32"/>
      <c r="C560" s="32"/>
      <c r="E560" s="32"/>
      <c r="F560" s="32"/>
    </row>
    <row r="561" spans="1:6" x14ac:dyDescent="0.2">
      <c r="A561" s="32"/>
      <c r="B561" s="32"/>
      <c r="C561" s="32"/>
      <c r="E561" s="32"/>
      <c r="F561" s="32"/>
    </row>
    <row r="562" spans="1:6" x14ac:dyDescent="0.2">
      <c r="A562" s="32"/>
      <c r="B562" s="32"/>
      <c r="C562" s="32"/>
      <c r="E562" s="32"/>
      <c r="F562" s="32"/>
    </row>
    <row r="563" spans="1:6" x14ac:dyDescent="0.2">
      <c r="A563" s="32"/>
      <c r="B563" s="32"/>
      <c r="C563" s="32"/>
      <c r="E563" s="32"/>
      <c r="F563" s="32"/>
    </row>
    <row r="564" spans="1:6" x14ac:dyDescent="0.2">
      <c r="A564" s="32"/>
      <c r="B564" s="32"/>
      <c r="C564" s="32"/>
      <c r="E564" s="32"/>
      <c r="F564" s="32"/>
    </row>
    <row r="565" spans="1:6" x14ac:dyDescent="0.2">
      <c r="A565" s="32"/>
      <c r="B565" s="32"/>
      <c r="C565" s="32"/>
      <c r="E565" s="32"/>
      <c r="F565" s="32"/>
    </row>
    <row r="566" spans="1:6" x14ac:dyDescent="0.2">
      <c r="A566" s="32"/>
      <c r="B566" s="32"/>
      <c r="C566" s="32"/>
      <c r="E566" s="32"/>
      <c r="F566" s="32"/>
    </row>
    <row r="567" spans="1:6" x14ac:dyDescent="0.2">
      <c r="A567" s="32"/>
      <c r="B567" s="32"/>
      <c r="C567" s="32"/>
      <c r="E567" s="32"/>
      <c r="F567" s="32"/>
    </row>
    <row r="568" spans="1:6" x14ac:dyDescent="0.2">
      <c r="A568" s="32"/>
      <c r="B568" s="32"/>
      <c r="C568" s="32"/>
      <c r="E568" s="32"/>
      <c r="F568" s="32"/>
    </row>
    <row r="569" spans="1:6" x14ac:dyDescent="0.2">
      <c r="A569" s="32"/>
      <c r="B569" s="32"/>
      <c r="C569" s="32"/>
      <c r="E569" s="32"/>
      <c r="F569" s="32"/>
    </row>
    <row r="570" spans="1:6" x14ac:dyDescent="0.2">
      <c r="A570" s="32"/>
      <c r="B570" s="32"/>
      <c r="C570" s="32"/>
      <c r="E570" s="32"/>
      <c r="F570" s="32"/>
    </row>
    <row r="571" spans="1:6" x14ac:dyDescent="0.2">
      <c r="A571" s="32"/>
      <c r="B571" s="32"/>
      <c r="C571" s="32"/>
      <c r="E571" s="32"/>
      <c r="F571" s="32"/>
    </row>
    <row r="572" spans="1:6" x14ac:dyDescent="0.2">
      <c r="A572" s="32"/>
      <c r="B572" s="32"/>
      <c r="C572" s="32"/>
      <c r="E572" s="32"/>
      <c r="F572" s="32"/>
    </row>
    <row r="573" spans="1:6" x14ac:dyDescent="0.2">
      <c r="A573" s="32"/>
      <c r="B573" s="32"/>
      <c r="C573" s="32"/>
      <c r="E573" s="32"/>
      <c r="F573" s="32"/>
    </row>
    <row r="574" spans="1:6" x14ac:dyDescent="0.2">
      <c r="A574" s="32"/>
      <c r="B574" s="32"/>
      <c r="C574" s="32"/>
      <c r="E574" s="32"/>
      <c r="F574" s="32"/>
    </row>
    <row r="575" spans="1:6" x14ac:dyDescent="0.2">
      <c r="A575" s="32"/>
      <c r="B575" s="32"/>
      <c r="C575" s="32"/>
      <c r="E575" s="32"/>
      <c r="F575" s="32"/>
    </row>
    <row r="576" spans="1:6" x14ac:dyDescent="0.2">
      <c r="A576" s="32"/>
      <c r="B576" s="32"/>
      <c r="C576" s="32"/>
      <c r="E576" s="32"/>
      <c r="F576" s="32"/>
    </row>
    <row r="577" spans="1:6" x14ac:dyDescent="0.2">
      <c r="A577" s="32"/>
      <c r="B577" s="32"/>
      <c r="C577" s="32"/>
      <c r="E577" s="32"/>
      <c r="F577" s="32"/>
    </row>
    <row r="578" spans="1:6" x14ac:dyDescent="0.2">
      <c r="A578" s="32"/>
      <c r="B578" s="32"/>
      <c r="C578" s="32"/>
      <c r="E578" s="32"/>
      <c r="F578" s="32"/>
    </row>
    <row r="579" spans="1:6" x14ac:dyDescent="0.2">
      <c r="A579" s="32"/>
      <c r="B579" s="32"/>
      <c r="C579" s="32"/>
      <c r="E579" s="32"/>
      <c r="F579" s="32"/>
    </row>
    <row r="580" spans="1:6" x14ac:dyDescent="0.2">
      <c r="A580" s="32"/>
      <c r="B580" s="32"/>
      <c r="C580" s="32"/>
      <c r="E580" s="32"/>
      <c r="F580" s="32"/>
    </row>
    <row r="581" spans="1:6" x14ac:dyDescent="0.2">
      <c r="A581" s="32"/>
      <c r="B581" s="32"/>
      <c r="C581" s="32"/>
      <c r="E581" s="32"/>
      <c r="F581" s="32"/>
    </row>
    <row r="582" spans="1:6" x14ac:dyDescent="0.2">
      <c r="A582" s="32"/>
      <c r="B582" s="32"/>
      <c r="C582" s="32"/>
      <c r="E582" s="32"/>
      <c r="F582" s="32"/>
    </row>
    <row r="583" spans="1:6" x14ac:dyDescent="0.2">
      <c r="A583" s="32"/>
      <c r="B583" s="32"/>
      <c r="C583" s="32"/>
      <c r="E583" s="32"/>
      <c r="F583" s="32"/>
    </row>
    <row r="584" spans="1:6" x14ac:dyDescent="0.2">
      <c r="A584" s="32"/>
      <c r="B584" s="32"/>
      <c r="C584" s="32"/>
      <c r="E584" s="32"/>
      <c r="F584" s="32"/>
    </row>
    <row r="585" spans="1:6" x14ac:dyDescent="0.2">
      <c r="A585" s="32"/>
      <c r="B585" s="32"/>
      <c r="C585" s="32"/>
      <c r="E585" s="32"/>
      <c r="F585" s="32"/>
    </row>
    <row r="586" spans="1:6" x14ac:dyDescent="0.2">
      <c r="A586" s="32"/>
      <c r="B586" s="32"/>
      <c r="C586" s="32"/>
      <c r="E586" s="32"/>
      <c r="F586" s="32"/>
    </row>
    <row r="587" spans="1:6" x14ac:dyDescent="0.2">
      <c r="A587" s="32"/>
      <c r="B587" s="32"/>
      <c r="C587" s="32"/>
      <c r="E587" s="32"/>
      <c r="F587" s="32"/>
    </row>
    <row r="588" spans="1:6" x14ac:dyDescent="0.2">
      <c r="A588" s="32"/>
      <c r="B588" s="32"/>
      <c r="C588" s="32"/>
      <c r="E588" s="32"/>
      <c r="F588" s="32"/>
    </row>
    <row r="589" spans="1:6" x14ac:dyDescent="0.2">
      <c r="A589" s="32"/>
      <c r="B589" s="32"/>
      <c r="C589" s="32"/>
      <c r="E589" s="32"/>
      <c r="F589" s="32"/>
    </row>
    <row r="590" spans="1:6" x14ac:dyDescent="0.2">
      <c r="A590" s="32"/>
      <c r="B590" s="32"/>
      <c r="C590" s="32"/>
      <c r="E590" s="32"/>
      <c r="F590" s="32"/>
    </row>
    <row r="591" spans="1:6" x14ac:dyDescent="0.2">
      <c r="A591" s="32"/>
      <c r="B591" s="32"/>
      <c r="C591" s="32"/>
      <c r="E591" s="32"/>
      <c r="F591" s="32"/>
    </row>
    <row r="592" spans="1:6" x14ac:dyDescent="0.2">
      <c r="A592" s="32"/>
      <c r="B592" s="32"/>
      <c r="C592" s="32"/>
      <c r="E592" s="32"/>
      <c r="F592" s="32"/>
    </row>
    <row r="593" spans="1:6" x14ac:dyDescent="0.2">
      <c r="A593" s="32"/>
      <c r="B593" s="32"/>
      <c r="C593" s="32"/>
      <c r="E593" s="32"/>
      <c r="F593" s="32"/>
    </row>
    <row r="594" spans="1:6" x14ac:dyDescent="0.2">
      <c r="A594" s="32"/>
      <c r="B594" s="32"/>
      <c r="C594" s="32"/>
      <c r="E594" s="32"/>
      <c r="F594" s="32"/>
    </row>
    <row r="595" spans="1:6" x14ac:dyDescent="0.2">
      <c r="A595" s="32"/>
      <c r="B595" s="32"/>
      <c r="C595" s="32"/>
      <c r="E595" s="32"/>
      <c r="F595" s="32"/>
    </row>
    <row r="596" spans="1:6" x14ac:dyDescent="0.2">
      <c r="A596" s="32"/>
      <c r="B596" s="32"/>
      <c r="C596" s="32"/>
      <c r="E596" s="32"/>
      <c r="F596" s="32"/>
    </row>
    <row r="597" spans="1:6" x14ac:dyDescent="0.2">
      <c r="A597" s="32"/>
      <c r="B597" s="32"/>
      <c r="C597" s="32"/>
      <c r="E597" s="32"/>
      <c r="F597" s="32"/>
    </row>
    <row r="598" spans="1:6" x14ac:dyDescent="0.2">
      <c r="A598" s="32"/>
      <c r="B598" s="32"/>
      <c r="C598" s="32"/>
      <c r="E598" s="32"/>
      <c r="F598" s="32"/>
    </row>
    <row r="599" spans="1:6" x14ac:dyDescent="0.2">
      <c r="A599" s="32"/>
      <c r="B599" s="32"/>
      <c r="C599" s="32"/>
      <c r="E599" s="32"/>
      <c r="F599" s="32"/>
    </row>
    <row r="600" spans="1:6" x14ac:dyDescent="0.2">
      <c r="A600" s="32"/>
      <c r="B600" s="32"/>
      <c r="C600" s="32"/>
      <c r="E600" s="32"/>
      <c r="F600" s="32"/>
    </row>
    <row r="601" spans="1:6" x14ac:dyDescent="0.2">
      <c r="A601" s="32"/>
      <c r="B601" s="32"/>
      <c r="C601" s="32"/>
      <c r="E601" s="32"/>
      <c r="F601" s="32"/>
    </row>
    <row r="602" spans="1:6" x14ac:dyDescent="0.2">
      <c r="A602" s="32"/>
      <c r="B602" s="32"/>
      <c r="C602" s="32"/>
      <c r="E602" s="32"/>
      <c r="F602" s="32"/>
    </row>
    <row r="603" spans="1:6" x14ac:dyDescent="0.2">
      <c r="A603" s="32"/>
      <c r="B603" s="32"/>
      <c r="C603" s="32"/>
      <c r="E603" s="32"/>
      <c r="F603" s="32"/>
    </row>
    <row r="604" spans="1:6" x14ac:dyDescent="0.2">
      <c r="A604" s="32"/>
      <c r="B604" s="32"/>
      <c r="C604" s="32"/>
      <c r="E604" s="32"/>
      <c r="F604" s="32"/>
    </row>
    <row r="605" spans="1:6" x14ac:dyDescent="0.2">
      <c r="A605" s="32"/>
      <c r="B605" s="32"/>
      <c r="C605" s="32"/>
      <c r="E605" s="32"/>
      <c r="F605" s="32"/>
    </row>
    <row r="606" spans="1:6" x14ac:dyDescent="0.2">
      <c r="A606" s="32"/>
      <c r="B606" s="32"/>
      <c r="C606" s="32"/>
      <c r="E606" s="32"/>
      <c r="F606" s="32"/>
    </row>
    <row r="607" spans="1:6" x14ac:dyDescent="0.2">
      <c r="A607" s="32"/>
      <c r="B607" s="32"/>
      <c r="C607" s="32"/>
      <c r="E607" s="32"/>
      <c r="F607" s="32"/>
    </row>
    <row r="608" spans="1:6" x14ac:dyDescent="0.2">
      <c r="A608" s="32"/>
      <c r="B608" s="32"/>
      <c r="C608" s="32"/>
      <c r="E608" s="32"/>
      <c r="F608" s="32"/>
    </row>
    <row r="609" spans="1:6" x14ac:dyDescent="0.2">
      <c r="A609" s="32"/>
      <c r="B609" s="32"/>
      <c r="C609" s="32"/>
      <c r="E609" s="32"/>
      <c r="F609" s="32"/>
    </row>
    <row r="610" spans="1:6" x14ac:dyDescent="0.2">
      <c r="A610" s="32"/>
      <c r="B610" s="32"/>
      <c r="C610" s="32"/>
      <c r="E610" s="32"/>
      <c r="F610" s="32"/>
    </row>
    <row r="611" spans="1:6" x14ac:dyDescent="0.2">
      <c r="A611" s="32"/>
      <c r="B611" s="32"/>
      <c r="C611" s="32"/>
      <c r="E611" s="32"/>
      <c r="F611" s="32"/>
    </row>
    <row r="612" spans="1:6" x14ac:dyDescent="0.2">
      <c r="A612" s="32"/>
      <c r="B612" s="32"/>
      <c r="C612" s="32"/>
      <c r="E612" s="32"/>
      <c r="F612" s="32"/>
    </row>
    <row r="613" spans="1:6" x14ac:dyDescent="0.2">
      <c r="A613" s="32"/>
      <c r="B613" s="32"/>
      <c r="C613" s="32"/>
      <c r="E613" s="32"/>
      <c r="F613" s="32"/>
    </row>
    <row r="614" spans="1:6" x14ac:dyDescent="0.2">
      <c r="A614" s="32"/>
      <c r="B614" s="32"/>
      <c r="C614" s="32"/>
      <c r="E614" s="32"/>
      <c r="F614" s="32"/>
    </row>
    <row r="615" spans="1:6" x14ac:dyDescent="0.2">
      <c r="A615" s="32"/>
      <c r="B615" s="32"/>
      <c r="C615" s="32"/>
      <c r="E615" s="32"/>
      <c r="F615" s="32"/>
    </row>
    <row r="616" spans="1:6" x14ac:dyDescent="0.2">
      <c r="A616" s="32"/>
      <c r="B616" s="32"/>
      <c r="C616" s="32"/>
      <c r="E616" s="32"/>
      <c r="F616" s="32"/>
    </row>
    <row r="617" spans="1:6" x14ac:dyDescent="0.2">
      <c r="A617" s="32"/>
      <c r="B617" s="32"/>
      <c r="C617" s="32"/>
      <c r="E617" s="32"/>
      <c r="F617" s="32"/>
    </row>
    <row r="618" spans="1:6" x14ac:dyDescent="0.2">
      <c r="A618" s="32"/>
      <c r="B618" s="32"/>
      <c r="C618" s="32"/>
      <c r="E618" s="32"/>
      <c r="F618" s="32"/>
    </row>
    <row r="619" spans="1:6" x14ac:dyDescent="0.2">
      <c r="A619" s="32"/>
      <c r="B619" s="32"/>
      <c r="C619" s="32"/>
      <c r="E619" s="32"/>
      <c r="F619" s="32"/>
    </row>
    <row r="620" spans="1:6" x14ac:dyDescent="0.2">
      <c r="A620" s="32"/>
      <c r="B620" s="32"/>
      <c r="C620" s="32"/>
      <c r="E620" s="32"/>
      <c r="F620" s="32"/>
    </row>
    <row r="621" spans="1:6" x14ac:dyDescent="0.2">
      <c r="A621" s="32"/>
      <c r="B621" s="32"/>
      <c r="C621" s="32"/>
      <c r="E621" s="32"/>
      <c r="F621" s="32"/>
    </row>
    <row r="622" spans="1:6" x14ac:dyDescent="0.2">
      <c r="A622" s="32"/>
      <c r="B622" s="32"/>
      <c r="C622" s="32"/>
      <c r="E622" s="32"/>
      <c r="F622" s="32"/>
    </row>
    <row r="623" spans="1:6" x14ac:dyDescent="0.2">
      <c r="A623" s="32"/>
      <c r="B623" s="32"/>
      <c r="C623" s="32"/>
      <c r="E623" s="32"/>
      <c r="F623" s="32"/>
    </row>
    <row r="624" spans="1:6" x14ac:dyDescent="0.2">
      <c r="A624" s="32"/>
      <c r="B624" s="32"/>
      <c r="C624" s="32"/>
      <c r="E624" s="32"/>
      <c r="F624" s="32"/>
    </row>
    <row r="625" spans="1:6" x14ac:dyDescent="0.2">
      <c r="A625" s="32"/>
      <c r="B625" s="32"/>
      <c r="C625" s="32"/>
      <c r="E625" s="32"/>
      <c r="F625" s="32"/>
    </row>
    <row r="626" spans="1:6" x14ac:dyDescent="0.2">
      <c r="A626" s="32"/>
      <c r="B626" s="32"/>
      <c r="C626" s="32"/>
      <c r="E626" s="32"/>
      <c r="F626" s="32"/>
    </row>
    <row r="627" spans="1:6" x14ac:dyDescent="0.2">
      <c r="A627" s="32"/>
      <c r="B627" s="32"/>
      <c r="C627" s="32"/>
      <c r="E627" s="32"/>
      <c r="F627" s="32"/>
    </row>
    <row r="628" spans="1:6" x14ac:dyDescent="0.2">
      <c r="A628" s="32"/>
      <c r="B628" s="32"/>
      <c r="C628" s="32"/>
      <c r="E628" s="32"/>
      <c r="F628" s="32"/>
    </row>
    <row r="629" spans="1:6" x14ac:dyDescent="0.2">
      <c r="A629" s="32"/>
      <c r="B629" s="32"/>
      <c r="C629" s="32"/>
      <c r="E629" s="32"/>
      <c r="F629" s="32"/>
    </row>
    <row r="630" spans="1:6" x14ac:dyDescent="0.2">
      <c r="A630" s="32"/>
      <c r="B630" s="32"/>
      <c r="C630" s="32"/>
      <c r="E630" s="32"/>
      <c r="F630" s="32"/>
    </row>
    <row r="631" spans="1:6" x14ac:dyDescent="0.2">
      <c r="A631" s="32"/>
      <c r="B631" s="32"/>
      <c r="C631" s="32"/>
      <c r="E631" s="32"/>
      <c r="F631" s="32"/>
    </row>
    <row r="632" spans="1:6" x14ac:dyDescent="0.2">
      <c r="A632" s="32"/>
      <c r="B632" s="32"/>
      <c r="C632" s="32"/>
      <c r="E632" s="32"/>
      <c r="F632" s="32"/>
    </row>
    <row r="633" spans="1:6" x14ac:dyDescent="0.2">
      <c r="A633" s="32"/>
      <c r="B633" s="32"/>
      <c r="C633" s="32"/>
      <c r="E633" s="32"/>
      <c r="F633" s="32"/>
    </row>
    <row r="634" spans="1:6" x14ac:dyDescent="0.2">
      <c r="A634" s="32"/>
      <c r="B634" s="32"/>
      <c r="C634" s="32"/>
      <c r="E634" s="32"/>
      <c r="F634" s="32"/>
    </row>
    <row r="635" spans="1:6" x14ac:dyDescent="0.2">
      <c r="A635" s="32"/>
      <c r="B635" s="32"/>
      <c r="C635" s="32"/>
      <c r="E635" s="32"/>
      <c r="F635" s="32"/>
    </row>
    <row r="636" spans="1:6" x14ac:dyDescent="0.2">
      <c r="A636" s="32"/>
      <c r="B636" s="32"/>
      <c r="C636" s="32"/>
      <c r="E636" s="32"/>
      <c r="F636" s="32"/>
    </row>
    <row r="637" spans="1:6" x14ac:dyDescent="0.2">
      <c r="A637" s="32"/>
      <c r="B637" s="32"/>
      <c r="C637" s="32"/>
      <c r="E637" s="32"/>
      <c r="F637" s="32"/>
    </row>
    <row r="638" spans="1:6" x14ac:dyDescent="0.2">
      <c r="A638" s="32"/>
      <c r="B638" s="32"/>
      <c r="C638" s="32"/>
      <c r="E638" s="32"/>
      <c r="F638" s="32"/>
    </row>
    <row r="639" spans="1:6" x14ac:dyDescent="0.2">
      <c r="A639" s="32"/>
      <c r="B639" s="32"/>
      <c r="C639" s="32"/>
      <c r="E639" s="32"/>
      <c r="F639" s="32"/>
    </row>
    <row r="640" spans="1:6" x14ac:dyDescent="0.2">
      <c r="A640" s="32"/>
      <c r="B640" s="32"/>
      <c r="C640" s="32"/>
      <c r="E640" s="32"/>
      <c r="F640" s="32"/>
    </row>
    <row r="641" spans="1:6" x14ac:dyDescent="0.2">
      <c r="A641" s="32"/>
      <c r="B641" s="32"/>
      <c r="C641" s="32"/>
      <c r="E641" s="32"/>
      <c r="F641" s="32"/>
    </row>
    <row r="642" spans="1:6" x14ac:dyDescent="0.2">
      <c r="A642" s="32"/>
      <c r="B642" s="32"/>
      <c r="C642" s="32"/>
      <c r="E642" s="32"/>
      <c r="F642" s="32"/>
    </row>
    <row r="643" spans="1:6" x14ac:dyDescent="0.2">
      <c r="A643" s="32"/>
      <c r="B643" s="32"/>
      <c r="C643" s="32"/>
      <c r="E643" s="32"/>
      <c r="F643" s="32"/>
    </row>
    <row r="644" spans="1:6" x14ac:dyDescent="0.2">
      <c r="A644" s="32"/>
      <c r="B644" s="32"/>
      <c r="C644" s="32"/>
      <c r="E644" s="32"/>
      <c r="F644" s="32"/>
    </row>
    <row r="645" spans="1:6" x14ac:dyDescent="0.2">
      <c r="A645" s="32"/>
      <c r="B645" s="32"/>
      <c r="C645" s="32"/>
      <c r="E645" s="32"/>
      <c r="F645" s="32"/>
    </row>
    <row r="646" spans="1:6" x14ac:dyDescent="0.2">
      <c r="A646" s="32"/>
      <c r="B646" s="32"/>
      <c r="C646" s="32"/>
      <c r="E646" s="32"/>
      <c r="F646" s="32"/>
    </row>
    <row r="647" spans="1:6" x14ac:dyDescent="0.2">
      <c r="A647" s="32"/>
      <c r="B647" s="32"/>
      <c r="C647" s="32"/>
      <c r="E647" s="32"/>
      <c r="F647" s="32"/>
    </row>
    <row r="648" spans="1:6" x14ac:dyDescent="0.2">
      <c r="A648" s="32"/>
      <c r="B648" s="32"/>
      <c r="C648" s="32"/>
      <c r="E648" s="32"/>
      <c r="F648" s="32"/>
    </row>
    <row r="649" spans="1:6" x14ac:dyDescent="0.2">
      <c r="A649" s="32"/>
      <c r="B649" s="32"/>
      <c r="C649" s="32"/>
      <c r="E649" s="32"/>
      <c r="F649" s="32"/>
    </row>
    <row r="650" spans="1:6" x14ac:dyDescent="0.2">
      <c r="A650" s="32"/>
      <c r="B650" s="32"/>
      <c r="C650" s="32"/>
      <c r="E650" s="32"/>
      <c r="F650" s="32"/>
    </row>
    <row r="651" spans="1:6" x14ac:dyDescent="0.2">
      <c r="A651" s="32"/>
      <c r="B651" s="32"/>
      <c r="C651" s="32"/>
      <c r="E651" s="32"/>
      <c r="F651" s="32"/>
    </row>
    <row r="652" spans="1:6" x14ac:dyDescent="0.2">
      <c r="A652" s="32"/>
      <c r="B652" s="32"/>
      <c r="C652" s="32"/>
      <c r="E652" s="32"/>
      <c r="F652" s="32"/>
    </row>
    <row r="653" spans="1:6" x14ac:dyDescent="0.2">
      <c r="A653" s="32"/>
      <c r="B653" s="32"/>
      <c r="C653" s="32"/>
      <c r="E653" s="32"/>
      <c r="F653" s="32"/>
    </row>
    <row r="654" spans="1:6" x14ac:dyDescent="0.2">
      <c r="A654" s="32"/>
      <c r="B654" s="32"/>
      <c r="C654" s="32"/>
      <c r="E654" s="32"/>
      <c r="F654" s="32"/>
    </row>
    <row r="655" spans="1:6" x14ac:dyDescent="0.2">
      <c r="A655" s="32"/>
      <c r="B655" s="32"/>
      <c r="C655" s="32"/>
      <c r="E655" s="32"/>
      <c r="F655" s="32"/>
    </row>
    <row r="656" spans="1:6" x14ac:dyDescent="0.2">
      <c r="A656" s="32"/>
      <c r="B656" s="32"/>
      <c r="C656" s="32"/>
      <c r="E656" s="32"/>
      <c r="F656" s="32"/>
    </row>
    <row r="657" spans="1:6" x14ac:dyDescent="0.2">
      <c r="A657" s="32"/>
      <c r="B657" s="32"/>
      <c r="C657" s="32"/>
      <c r="E657" s="32"/>
      <c r="F657" s="32"/>
    </row>
    <row r="658" spans="1:6" x14ac:dyDescent="0.2">
      <c r="A658" s="32"/>
      <c r="B658" s="32"/>
      <c r="C658" s="32"/>
      <c r="E658" s="32"/>
      <c r="F658" s="32"/>
    </row>
    <row r="659" spans="1:6" x14ac:dyDescent="0.2">
      <c r="A659" s="32"/>
      <c r="B659" s="32"/>
      <c r="C659" s="32"/>
      <c r="E659" s="32"/>
      <c r="F659" s="32"/>
    </row>
    <row r="660" spans="1:6" x14ac:dyDescent="0.2">
      <c r="A660" s="32"/>
      <c r="B660" s="32"/>
      <c r="C660" s="32"/>
      <c r="E660" s="32"/>
      <c r="F660" s="32"/>
    </row>
    <row r="661" spans="1:6" x14ac:dyDescent="0.2">
      <c r="A661" s="32"/>
      <c r="B661" s="32"/>
      <c r="C661" s="32"/>
      <c r="E661" s="32"/>
      <c r="F661" s="32"/>
    </row>
    <row r="662" spans="1:6" x14ac:dyDescent="0.2">
      <c r="A662" s="32"/>
      <c r="B662" s="32"/>
      <c r="C662" s="32"/>
      <c r="E662" s="32"/>
      <c r="F662" s="32"/>
    </row>
    <row r="663" spans="1:6" x14ac:dyDescent="0.2">
      <c r="A663" s="32"/>
      <c r="B663" s="32"/>
      <c r="C663" s="32"/>
      <c r="E663" s="32"/>
      <c r="F663" s="32"/>
    </row>
    <row r="664" spans="1:6" x14ac:dyDescent="0.2">
      <c r="A664" s="32"/>
      <c r="B664" s="32"/>
      <c r="C664" s="32"/>
      <c r="E664" s="32"/>
      <c r="F664" s="32"/>
    </row>
    <row r="665" spans="1:6" x14ac:dyDescent="0.2">
      <c r="A665" s="32"/>
      <c r="B665" s="32"/>
      <c r="C665" s="32"/>
      <c r="E665" s="32"/>
      <c r="F665" s="32"/>
    </row>
    <row r="666" spans="1:6" x14ac:dyDescent="0.2">
      <c r="A666" s="32"/>
      <c r="B666" s="32"/>
      <c r="C666" s="32"/>
      <c r="E666" s="32"/>
      <c r="F666" s="32"/>
    </row>
    <row r="667" spans="1:6" x14ac:dyDescent="0.2">
      <c r="A667" s="32"/>
      <c r="B667" s="32"/>
      <c r="C667" s="32"/>
      <c r="E667" s="32"/>
      <c r="F667" s="32"/>
    </row>
    <row r="668" spans="1:6" x14ac:dyDescent="0.2">
      <c r="A668" s="32"/>
      <c r="B668" s="32"/>
      <c r="C668" s="32"/>
      <c r="E668" s="32"/>
      <c r="F668" s="32"/>
    </row>
    <row r="669" spans="1:6" x14ac:dyDescent="0.2">
      <c r="A669" s="32"/>
      <c r="B669" s="32"/>
      <c r="C669" s="32"/>
      <c r="E669" s="32"/>
      <c r="F669" s="32"/>
    </row>
    <row r="670" spans="1:6" x14ac:dyDescent="0.2">
      <c r="A670" s="32"/>
      <c r="B670" s="32"/>
      <c r="C670" s="32"/>
      <c r="E670" s="32"/>
      <c r="F670" s="32"/>
    </row>
    <row r="671" spans="1:6" x14ac:dyDescent="0.2">
      <c r="A671" s="32"/>
      <c r="B671" s="32"/>
      <c r="C671" s="32"/>
      <c r="E671" s="32"/>
      <c r="F671" s="32"/>
    </row>
    <row r="672" spans="1:6" x14ac:dyDescent="0.2">
      <c r="A672" s="32"/>
      <c r="B672" s="32"/>
      <c r="C672" s="32"/>
      <c r="E672" s="32"/>
      <c r="F672" s="32"/>
    </row>
    <row r="673" spans="1:6" x14ac:dyDescent="0.2">
      <c r="A673" s="32"/>
      <c r="B673" s="32"/>
      <c r="C673" s="32"/>
      <c r="E673" s="32"/>
      <c r="F673" s="32"/>
    </row>
    <row r="674" spans="1:6" x14ac:dyDescent="0.2">
      <c r="A674" s="32"/>
      <c r="B674" s="32"/>
      <c r="C674" s="32"/>
      <c r="E674" s="32"/>
      <c r="F674" s="32"/>
    </row>
    <row r="675" spans="1:6" x14ac:dyDescent="0.2">
      <c r="A675" s="32"/>
      <c r="B675" s="32"/>
      <c r="C675" s="32"/>
      <c r="E675" s="32"/>
      <c r="F675" s="32"/>
    </row>
    <row r="676" spans="1:6" x14ac:dyDescent="0.2">
      <c r="A676" s="32"/>
      <c r="B676" s="32"/>
      <c r="C676" s="32"/>
      <c r="E676" s="32"/>
      <c r="F676" s="32"/>
    </row>
    <row r="677" spans="1:6" x14ac:dyDescent="0.2">
      <c r="A677" s="32"/>
      <c r="B677" s="32"/>
      <c r="C677" s="32"/>
      <c r="E677" s="32"/>
      <c r="F677" s="32"/>
    </row>
    <row r="678" spans="1:6" x14ac:dyDescent="0.2">
      <c r="A678" s="32"/>
      <c r="B678" s="32"/>
      <c r="C678" s="32"/>
      <c r="E678" s="32"/>
      <c r="F678" s="32"/>
    </row>
    <row r="679" spans="1:6" x14ac:dyDescent="0.2">
      <c r="A679" s="32"/>
      <c r="B679" s="32"/>
      <c r="C679" s="32"/>
      <c r="E679" s="32"/>
      <c r="F679" s="32"/>
    </row>
    <row r="680" spans="1:6" x14ac:dyDescent="0.2">
      <c r="A680" s="32"/>
      <c r="B680" s="32"/>
      <c r="C680" s="32"/>
      <c r="E680" s="32"/>
      <c r="F680" s="32"/>
    </row>
    <row r="681" spans="1:6" x14ac:dyDescent="0.2">
      <c r="A681" s="32"/>
      <c r="B681" s="32"/>
      <c r="C681" s="32"/>
      <c r="E681" s="32"/>
      <c r="F681" s="32"/>
    </row>
    <row r="682" spans="1:6" x14ac:dyDescent="0.2">
      <c r="A682" s="32"/>
      <c r="B682" s="32"/>
      <c r="C682" s="32"/>
      <c r="E682" s="32"/>
      <c r="F682" s="32"/>
    </row>
    <row r="683" spans="1:6" x14ac:dyDescent="0.2">
      <c r="A683" s="32"/>
      <c r="B683" s="32"/>
      <c r="C683" s="32"/>
      <c r="E683" s="32"/>
      <c r="F683" s="32"/>
    </row>
    <row r="684" spans="1:6" x14ac:dyDescent="0.2">
      <c r="A684" s="32"/>
      <c r="B684" s="32"/>
      <c r="C684" s="32"/>
      <c r="E684" s="32"/>
      <c r="F684" s="32"/>
    </row>
    <row r="685" spans="1:6" x14ac:dyDescent="0.2">
      <c r="A685" s="32"/>
      <c r="B685" s="32"/>
      <c r="C685" s="32"/>
      <c r="E685" s="32"/>
      <c r="F685" s="32"/>
    </row>
    <row r="686" spans="1:6" x14ac:dyDescent="0.2">
      <c r="A686" s="32"/>
      <c r="B686" s="32"/>
      <c r="C686" s="32"/>
      <c r="E686" s="32"/>
      <c r="F686" s="32"/>
    </row>
    <row r="687" spans="1:6" x14ac:dyDescent="0.2">
      <c r="A687" s="32"/>
      <c r="B687" s="32"/>
      <c r="C687" s="32"/>
      <c r="E687" s="32"/>
      <c r="F687" s="32"/>
    </row>
    <row r="688" spans="1:6" x14ac:dyDescent="0.2">
      <c r="A688" s="32"/>
      <c r="B688" s="32"/>
      <c r="C688" s="32"/>
      <c r="E688" s="32"/>
      <c r="F688" s="32"/>
    </row>
    <row r="689" spans="1:6" x14ac:dyDescent="0.2">
      <c r="A689" s="32"/>
      <c r="B689" s="32"/>
      <c r="C689" s="32"/>
      <c r="E689" s="32"/>
      <c r="F689" s="32"/>
    </row>
    <row r="690" spans="1:6" x14ac:dyDescent="0.2">
      <c r="A690" s="32"/>
      <c r="B690" s="32"/>
      <c r="C690" s="32"/>
      <c r="E690" s="32"/>
      <c r="F690" s="32"/>
    </row>
    <row r="691" spans="1:6" x14ac:dyDescent="0.2">
      <c r="A691" s="32"/>
      <c r="B691" s="32"/>
      <c r="C691" s="32"/>
      <c r="E691" s="32"/>
      <c r="F691" s="32"/>
    </row>
    <row r="692" spans="1:6" x14ac:dyDescent="0.2">
      <c r="A692" s="32"/>
      <c r="B692" s="32"/>
      <c r="C692" s="32"/>
      <c r="E692" s="32"/>
      <c r="F692" s="32"/>
    </row>
    <row r="693" spans="1:6" x14ac:dyDescent="0.2">
      <c r="A693" s="32"/>
      <c r="B693" s="32"/>
      <c r="C693" s="32"/>
      <c r="E693" s="32"/>
      <c r="F693" s="32"/>
    </row>
    <row r="694" spans="1:6" x14ac:dyDescent="0.2">
      <c r="A694" s="32"/>
      <c r="B694" s="32"/>
      <c r="C694" s="32"/>
      <c r="E694" s="32"/>
      <c r="F694" s="32"/>
    </row>
    <row r="695" spans="1:6" x14ac:dyDescent="0.2">
      <c r="A695" s="32"/>
      <c r="B695" s="32"/>
      <c r="C695" s="32"/>
      <c r="E695" s="32"/>
      <c r="F695" s="32"/>
    </row>
    <row r="696" spans="1:6" x14ac:dyDescent="0.2">
      <c r="A696" s="32"/>
      <c r="B696" s="32"/>
      <c r="C696" s="32"/>
      <c r="E696" s="32"/>
      <c r="F696" s="32"/>
    </row>
    <row r="697" spans="1:6" x14ac:dyDescent="0.2">
      <c r="A697" s="32"/>
      <c r="B697" s="32"/>
      <c r="C697" s="32"/>
      <c r="E697" s="32"/>
      <c r="F697" s="32"/>
    </row>
    <row r="698" spans="1:6" x14ac:dyDescent="0.2">
      <c r="A698" s="32"/>
      <c r="B698" s="32"/>
      <c r="C698" s="32"/>
      <c r="E698" s="32"/>
      <c r="F698" s="32"/>
    </row>
    <row r="699" spans="1:6" x14ac:dyDescent="0.2">
      <c r="A699" s="32"/>
      <c r="B699" s="32"/>
      <c r="C699" s="32"/>
      <c r="E699" s="32"/>
      <c r="F699" s="32"/>
    </row>
    <row r="700" spans="1:6" x14ac:dyDescent="0.2">
      <c r="A700" s="32"/>
      <c r="B700" s="32"/>
      <c r="C700" s="32"/>
      <c r="E700" s="32"/>
      <c r="F700" s="32"/>
    </row>
    <row r="701" spans="1:6" x14ac:dyDescent="0.2">
      <c r="A701" s="32"/>
      <c r="B701" s="32"/>
      <c r="C701" s="32"/>
      <c r="E701" s="32"/>
      <c r="F701" s="32"/>
    </row>
    <row r="702" spans="1:6" x14ac:dyDescent="0.2">
      <c r="A702" s="32"/>
      <c r="B702" s="32"/>
      <c r="C702" s="32"/>
      <c r="E702" s="32"/>
      <c r="F702" s="32"/>
    </row>
    <row r="703" spans="1:6" x14ac:dyDescent="0.2">
      <c r="A703" s="32"/>
      <c r="B703" s="32"/>
      <c r="C703" s="32"/>
      <c r="E703" s="32"/>
      <c r="F703" s="32"/>
    </row>
    <row r="704" spans="1:6" x14ac:dyDescent="0.2">
      <c r="A704" s="32"/>
      <c r="B704" s="32"/>
      <c r="C704" s="32"/>
      <c r="E704" s="32"/>
      <c r="F704" s="32"/>
    </row>
    <row r="705" spans="1:6" x14ac:dyDescent="0.2">
      <c r="A705" s="32"/>
      <c r="B705" s="32"/>
      <c r="C705" s="32"/>
      <c r="E705" s="32"/>
      <c r="F705" s="32"/>
    </row>
    <row r="706" spans="1:6" x14ac:dyDescent="0.2">
      <c r="A706" s="32"/>
      <c r="B706" s="32"/>
      <c r="C706" s="32"/>
      <c r="E706" s="32"/>
      <c r="F706" s="32"/>
    </row>
    <row r="707" spans="1:6" x14ac:dyDescent="0.2">
      <c r="A707" s="32"/>
      <c r="B707" s="32"/>
      <c r="C707" s="32"/>
      <c r="E707" s="32"/>
      <c r="F707" s="32"/>
    </row>
    <row r="708" spans="1:6" x14ac:dyDescent="0.2">
      <c r="A708" s="32"/>
      <c r="B708" s="32"/>
      <c r="C708" s="32"/>
      <c r="E708" s="32"/>
      <c r="F708" s="32"/>
    </row>
    <row r="709" spans="1:6" x14ac:dyDescent="0.2">
      <c r="A709" s="32"/>
      <c r="B709" s="32"/>
      <c r="C709" s="32"/>
      <c r="E709" s="32"/>
      <c r="F709" s="32"/>
    </row>
    <row r="710" spans="1:6" x14ac:dyDescent="0.2">
      <c r="A710" s="32"/>
      <c r="B710" s="32"/>
      <c r="C710" s="32"/>
      <c r="E710" s="32"/>
      <c r="F710" s="32"/>
    </row>
    <row r="711" spans="1:6" x14ac:dyDescent="0.2">
      <c r="A711" s="32"/>
      <c r="B711" s="32"/>
      <c r="C711" s="32"/>
      <c r="E711" s="32"/>
      <c r="F711" s="32"/>
    </row>
    <row r="712" spans="1:6" x14ac:dyDescent="0.2">
      <c r="A712" s="32"/>
      <c r="B712" s="32"/>
      <c r="C712" s="32"/>
      <c r="E712" s="32"/>
      <c r="F712" s="32"/>
    </row>
    <row r="713" spans="1:6" x14ac:dyDescent="0.2">
      <c r="A713" s="32"/>
      <c r="B713" s="32"/>
      <c r="C713" s="32"/>
      <c r="E713" s="32"/>
      <c r="F713" s="32"/>
    </row>
    <row r="714" spans="1:6" x14ac:dyDescent="0.2">
      <c r="A714" s="32"/>
      <c r="B714" s="32"/>
      <c r="C714" s="32"/>
      <c r="E714" s="32"/>
      <c r="F714" s="32"/>
    </row>
    <row r="715" spans="1:6" x14ac:dyDescent="0.2">
      <c r="A715" s="32"/>
      <c r="B715" s="32"/>
      <c r="C715" s="32"/>
      <c r="E715" s="32"/>
      <c r="F715" s="32"/>
    </row>
    <row r="716" spans="1:6" x14ac:dyDescent="0.2">
      <c r="A716" s="32"/>
      <c r="B716" s="32"/>
      <c r="C716" s="32"/>
      <c r="E716" s="32"/>
      <c r="F716" s="32"/>
    </row>
    <row r="717" spans="1:6" x14ac:dyDescent="0.2">
      <c r="A717" s="32"/>
      <c r="B717" s="32"/>
      <c r="C717" s="32"/>
      <c r="E717" s="32"/>
      <c r="F717" s="32"/>
    </row>
    <row r="718" spans="1:6" x14ac:dyDescent="0.2">
      <c r="A718" s="32"/>
      <c r="B718" s="32"/>
      <c r="C718" s="32"/>
      <c r="E718" s="32"/>
      <c r="F718" s="32"/>
    </row>
    <row r="719" spans="1:6" x14ac:dyDescent="0.2">
      <c r="A719" s="32"/>
      <c r="B719" s="32"/>
      <c r="C719" s="32"/>
      <c r="E719" s="32"/>
      <c r="F719" s="32"/>
    </row>
    <row r="720" spans="1:6" x14ac:dyDescent="0.2">
      <c r="A720" s="32"/>
      <c r="B720" s="32"/>
      <c r="C720" s="32"/>
      <c r="E720" s="32"/>
      <c r="F720" s="32"/>
    </row>
    <row r="721" spans="1:6" x14ac:dyDescent="0.2">
      <c r="A721" s="32"/>
      <c r="B721" s="32"/>
      <c r="C721" s="32"/>
      <c r="E721" s="32"/>
      <c r="F721" s="32"/>
    </row>
    <row r="722" spans="1:6" x14ac:dyDescent="0.2">
      <c r="A722" s="32"/>
      <c r="B722" s="32"/>
      <c r="C722" s="32"/>
      <c r="E722" s="32"/>
      <c r="F722" s="32"/>
    </row>
    <row r="723" spans="1:6" x14ac:dyDescent="0.2">
      <c r="A723" s="32"/>
      <c r="B723" s="32"/>
      <c r="C723" s="32"/>
      <c r="E723" s="32"/>
      <c r="F723" s="32"/>
    </row>
    <row r="724" spans="1:6" x14ac:dyDescent="0.2">
      <c r="A724" s="32"/>
      <c r="B724" s="32"/>
      <c r="C724" s="32"/>
      <c r="E724" s="32"/>
      <c r="F724" s="32"/>
    </row>
    <row r="725" spans="1:6" x14ac:dyDescent="0.2">
      <c r="A725" s="32"/>
      <c r="B725" s="32"/>
      <c r="C725" s="32"/>
      <c r="E725" s="32"/>
      <c r="F725" s="32"/>
    </row>
    <row r="726" spans="1:6" x14ac:dyDescent="0.2">
      <c r="A726" s="32"/>
      <c r="B726" s="32"/>
      <c r="C726" s="32"/>
      <c r="E726" s="32"/>
      <c r="F726" s="32"/>
    </row>
    <row r="727" spans="1:6" x14ac:dyDescent="0.2">
      <c r="A727" s="32"/>
      <c r="B727" s="32"/>
      <c r="C727" s="32"/>
      <c r="E727" s="32"/>
      <c r="F727" s="32"/>
    </row>
    <row r="728" spans="1:6" x14ac:dyDescent="0.2">
      <c r="A728" s="32"/>
      <c r="B728" s="32"/>
      <c r="C728" s="32"/>
      <c r="E728" s="32"/>
      <c r="F728" s="32"/>
    </row>
    <row r="729" spans="1:6" x14ac:dyDescent="0.2">
      <c r="A729" s="32"/>
      <c r="B729" s="32"/>
      <c r="C729" s="32"/>
      <c r="E729" s="32"/>
      <c r="F729" s="32"/>
    </row>
    <row r="730" spans="1:6" x14ac:dyDescent="0.2">
      <c r="A730" s="32"/>
      <c r="B730" s="32"/>
      <c r="C730" s="32"/>
      <c r="E730" s="32"/>
      <c r="F730" s="32"/>
    </row>
    <row r="731" spans="1:6" x14ac:dyDescent="0.2">
      <c r="A731" s="32"/>
      <c r="B731" s="32"/>
      <c r="C731" s="32"/>
      <c r="E731" s="32"/>
      <c r="F731" s="32"/>
    </row>
    <row r="732" spans="1:6" x14ac:dyDescent="0.2">
      <c r="A732" s="32"/>
      <c r="B732" s="32"/>
      <c r="C732" s="32"/>
      <c r="E732" s="32"/>
      <c r="F732" s="32"/>
    </row>
    <row r="733" spans="1:6" x14ac:dyDescent="0.2">
      <c r="A733" s="32"/>
      <c r="B733" s="32"/>
      <c r="C733" s="32"/>
      <c r="E733" s="32"/>
      <c r="F733" s="32"/>
    </row>
    <row r="734" spans="1:6" x14ac:dyDescent="0.2">
      <c r="A734" s="32"/>
      <c r="B734" s="32"/>
      <c r="C734" s="32"/>
      <c r="E734" s="32"/>
      <c r="F734" s="32"/>
    </row>
    <row r="735" spans="1:6" x14ac:dyDescent="0.2">
      <c r="A735" s="32"/>
      <c r="B735" s="32"/>
      <c r="C735" s="32"/>
      <c r="E735" s="32"/>
      <c r="F735" s="32"/>
    </row>
    <row r="736" spans="1:6" x14ac:dyDescent="0.2">
      <c r="A736" s="32"/>
      <c r="B736" s="32"/>
      <c r="C736" s="32"/>
      <c r="E736" s="32"/>
      <c r="F736" s="32"/>
    </row>
    <row r="737" spans="1:6" x14ac:dyDescent="0.2">
      <c r="A737" s="32"/>
      <c r="B737" s="32"/>
      <c r="C737" s="32"/>
      <c r="E737" s="32"/>
      <c r="F737" s="32"/>
    </row>
    <row r="738" spans="1:6" x14ac:dyDescent="0.2">
      <c r="A738" s="32"/>
      <c r="B738" s="32"/>
      <c r="C738" s="32"/>
      <c r="E738" s="32"/>
      <c r="F738" s="32"/>
    </row>
    <row r="739" spans="1:6" x14ac:dyDescent="0.2">
      <c r="A739" s="32"/>
      <c r="B739" s="32"/>
      <c r="C739" s="32"/>
      <c r="E739" s="32"/>
      <c r="F739" s="32"/>
    </row>
    <row r="740" spans="1:6" x14ac:dyDescent="0.2">
      <c r="A740" s="32"/>
      <c r="B740" s="32"/>
      <c r="C740" s="32"/>
      <c r="E740" s="32"/>
      <c r="F740" s="32"/>
    </row>
    <row r="741" spans="1:6" x14ac:dyDescent="0.2">
      <c r="A741" s="32"/>
      <c r="B741" s="32"/>
      <c r="C741" s="32"/>
      <c r="E741" s="32"/>
      <c r="F741" s="32"/>
    </row>
    <row r="742" spans="1:6" x14ac:dyDescent="0.2">
      <c r="A742" s="32"/>
      <c r="B742" s="32"/>
      <c r="C742" s="32"/>
      <c r="E742" s="32"/>
      <c r="F742" s="32"/>
    </row>
    <row r="743" spans="1:6" x14ac:dyDescent="0.2">
      <c r="A743" s="32"/>
      <c r="B743" s="32"/>
      <c r="C743" s="32"/>
      <c r="E743" s="32"/>
      <c r="F743" s="32"/>
    </row>
    <row r="744" spans="1:6" x14ac:dyDescent="0.2">
      <c r="A744" s="32"/>
      <c r="B744" s="32"/>
      <c r="C744" s="32"/>
      <c r="E744" s="32"/>
      <c r="F744" s="32"/>
    </row>
    <row r="745" spans="1:6" x14ac:dyDescent="0.2">
      <c r="A745" s="32"/>
      <c r="B745" s="32"/>
      <c r="C745" s="32"/>
      <c r="E745" s="32"/>
      <c r="F745" s="32"/>
    </row>
    <row r="746" spans="1:6" x14ac:dyDescent="0.2">
      <c r="A746" s="32"/>
      <c r="B746" s="32"/>
      <c r="C746" s="32"/>
      <c r="E746" s="32"/>
      <c r="F746" s="32"/>
    </row>
    <row r="747" spans="1:6" x14ac:dyDescent="0.2">
      <c r="A747" s="32"/>
      <c r="B747" s="32"/>
      <c r="C747" s="32"/>
      <c r="E747" s="32"/>
      <c r="F747" s="32"/>
    </row>
    <row r="748" spans="1:6" x14ac:dyDescent="0.2">
      <c r="A748" s="32"/>
      <c r="B748" s="32"/>
      <c r="C748" s="32"/>
      <c r="E748" s="32"/>
      <c r="F748" s="32"/>
    </row>
    <row r="749" spans="1:6" x14ac:dyDescent="0.2">
      <c r="A749" s="32"/>
      <c r="B749" s="32"/>
      <c r="C749" s="32"/>
      <c r="E749" s="32"/>
      <c r="F749" s="32"/>
    </row>
    <row r="750" spans="1:6" x14ac:dyDescent="0.2">
      <c r="A750" s="32"/>
      <c r="B750" s="32"/>
      <c r="C750" s="32"/>
      <c r="E750" s="32"/>
      <c r="F750" s="32"/>
    </row>
    <row r="751" spans="1:6" x14ac:dyDescent="0.2">
      <c r="A751" s="32"/>
      <c r="B751" s="32"/>
      <c r="C751" s="32"/>
      <c r="E751" s="32"/>
      <c r="F751" s="32"/>
    </row>
    <row r="752" spans="1:6" x14ac:dyDescent="0.2">
      <c r="A752" s="32"/>
      <c r="B752" s="32"/>
      <c r="C752" s="32"/>
      <c r="E752" s="32"/>
      <c r="F752" s="32"/>
    </row>
    <row r="753" spans="1:6" x14ac:dyDescent="0.2">
      <c r="A753" s="32"/>
      <c r="B753" s="32"/>
      <c r="C753" s="32"/>
      <c r="E753" s="32"/>
      <c r="F753" s="32"/>
    </row>
    <row r="754" spans="1:6" x14ac:dyDescent="0.2">
      <c r="A754" s="32"/>
      <c r="B754" s="32"/>
      <c r="C754" s="32"/>
      <c r="E754" s="32"/>
      <c r="F754" s="32"/>
    </row>
    <row r="755" spans="1:6" x14ac:dyDescent="0.2">
      <c r="A755" s="32"/>
      <c r="B755" s="32"/>
      <c r="C755" s="32"/>
      <c r="E755" s="32"/>
      <c r="F755" s="32"/>
    </row>
    <row r="756" spans="1:6" x14ac:dyDescent="0.2">
      <c r="A756" s="32"/>
      <c r="B756" s="32"/>
      <c r="C756" s="32"/>
      <c r="E756" s="32"/>
      <c r="F756" s="32"/>
    </row>
    <row r="757" spans="1:6" x14ac:dyDescent="0.2">
      <c r="A757" s="32"/>
      <c r="B757" s="32"/>
      <c r="C757" s="32"/>
      <c r="E757" s="32"/>
      <c r="F757" s="32"/>
    </row>
    <row r="758" spans="1:6" x14ac:dyDescent="0.2">
      <c r="A758" s="32"/>
      <c r="B758" s="32"/>
      <c r="C758" s="32"/>
      <c r="E758" s="32"/>
      <c r="F758" s="32"/>
    </row>
    <row r="759" spans="1:6" x14ac:dyDescent="0.2">
      <c r="A759" s="32"/>
      <c r="B759" s="32"/>
      <c r="C759" s="32"/>
      <c r="E759" s="32"/>
      <c r="F759" s="32"/>
    </row>
    <row r="760" spans="1:6" x14ac:dyDescent="0.2">
      <c r="A760" s="32"/>
      <c r="B760" s="32"/>
      <c r="C760" s="32"/>
      <c r="E760" s="32"/>
      <c r="F760" s="32"/>
    </row>
    <row r="761" spans="1:6" x14ac:dyDescent="0.2">
      <c r="A761" s="32"/>
      <c r="B761" s="32"/>
      <c r="C761" s="32"/>
      <c r="E761" s="32"/>
      <c r="F761" s="32"/>
    </row>
    <row r="762" spans="1:6" x14ac:dyDescent="0.2">
      <c r="A762" s="32"/>
      <c r="B762" s="32"/>
      <c r="C762" s="32"/>
      <c r="E762" s="32"/>
      <c r="F762" s="32"/>
    </row>
    <row r="763" spans="1:6" x14ac:dyDescent="0.2">
      <c r="A763" s="32"/>
      <c r="B763" s="32"/>
      <c r="C763" s="32"/>
      <c r="E763" s="32"/>
      <c r="F763" s="32"/>
    </row>
    <row r="764" spans="1:6" x14ac:dyDescent="0.2">
      <c r="A764" s="32"/>
      <c r="B764" s="32"/>
      <c r="C764" s="32"/>
      <c r="E764" s="32"/>
      <c r="F764" s="32"/>
    </row>
    <row r="765" spans="1:6" x14ac:dyDescent="0.2">
      <c r="A765" s="32"/>
      <c r="B765" s="32"/>
      <c r="C765" s="32"/>
      <c r="E765" s="32"/>
      <c r="F765" s="32"/>
    </row>
    <row r="766" spans="1:6" x14ac:dyDescent="0.2">
      <c r="A766" s="32"/>
      <c r="B766" s="32"/>
      <c r="C766" s="32"/>
      <c r="E766" s="32"/>
      <c r="F766" s="32"/>
    </row>
    <row r="767" spans="1:6" x14ac:dyDescent="0.2">
      <c r="A767" s="32"/>
      <c r="B767" s="32"/>
      <c r="C767" s="32"/>
      <c r="E767" s="32"/>
      <c r="F767" s="32"/>
    </row>
    <row r="768" spans="1:6" x14ac:dyDescent="0.2">
      <c r="A768" s="32"/>
      <c r="B768" s="32"/>
      <c r="C768" s="32"/>
      <c r="E768" s="32"/>
      <c r="F768" s="32"/>
    </row>
    <row r="769" spans="1:6" x14ac:dyDescent="0.2">
      <c r="A769" s="32"/>
      <c r="B769" s="32"/>
      <c r="C769" s="32"/>
      <c r="E769" s="32"/>
      <c r="F769" s="32"/>
    </row>
    <row r="770" spans="1:6" x14ac:dyDescent="0.2">
      <c r="A770" s="32"/>
      <c r="B770" s="32"/>
      <c r="C770" s="32"/>
      <c r="E770" s="32"/>
      <c r="F770" s="32"/>
    </row>
    <row r="771" spans="1:6" x14ac:dyDescent="0.2">
      <c r="A771" s="32"/>
      <c r="B771" s="32"/>
      <c r="C771" s="32"/>
      <c r="E771" s="32"/>
      <c r="F771" s="32"/>
    </row>
    <row r="772" spans="1:6" x14ac:dyDescent="0.2">
      <c r="A772" s="32"/>
      <c r="B772" s="32"/>
      <c r="C772" s="32"/>
      <c r="E772" s="32"/>
      <c r="F772" s="32"/>
    </row>
    <row r="773" spans="1:6" x14ac:dyDescent="0.2">
      <c r="A773" s="32"/>
      <c r="B773" s="32"/>
      <c r="C773" s="32"/>
      <c r="E773" s="32"/>
      <c r="F773" s="32"/>
    </row>
    <row r="774" spans="1:6" x14ac:dyDescent="0.2">
      <c r="A774" s="32"/>
      <c r="B774" s="32"/>
      <c r="C774" s="32"/>
      <c r="E774" s="32"/>
      <c r="F774" s="32"/>
    </row>
    <row r="775" spans="1:6" x14ac:dyDescent="0.2">
      <c r="A775" s="32"/>
      <c r="B775" s="32"/>
      <c r="C775" s="32"/>
      <c r="E775" s="32"/>
      <c r="F775" s="32"/>
    </row>
    <row r="776" spans="1:6" x14ac:dyDescent="0.2">
      <c r="A776" s="32"/>
      <c r="B776" s="32"/>
      <c r="C776" s="32"/>
      <c r="E776" s="32"/>
      <c r="F776" s="32"/>
    </row>
    <row r="777" spans="1:6" x14ac:dyDescent="0.2">
      <c r="A777" s="32"/>
      <c r="B777" s="32"/>
      <c r="C777" s="32"/>
      <c r="E777" s="32"/>
      <c r="F777" s="32"/>
    </row>
    <row r="778" spans="1:6" x14ac:dyDescent="0.2">
      <c r="A778" s="32"/>
      <c r="B778" s="32"/>
      <c r="C778" s="32"/>
      <c r="E778" s="32"/>
      <c r="F778" s="32"/>
    </row>
    <row r="779" spans="1:6" x14ac:dyDescent="0.2">
      <c r="A779" s="32"/>
      <c r="B779" s="32"/>
      <c r="C779" s="32"/>
      <c r="E779" s="32"/>
      <c r="F779" s="32"/>
    </row>
    <row r="780" spans="1:6" x14ac:dyDescent="0.2">
      <c r="A780" s="32"/>
      <c r="B780" s="32"/>
      <c r="C780" s="32"/>
      <c r="E780" s="32"/>
      <c r="F780" s="32"/>
    </row>
    <row r="781" spans="1:6" x14ac:dyDescent="0.2">
      <c r="A781" s="32"/>
      <c r="B781" s="32"/>
      <c r="C781" s="32"/>
      <c r="E781" s="32"/>
      <c r="F781" s="32"/>
    </row>
    <row r="782" spans="1:6" x14ac:dyDescent="0.2">
      <c r="A782" s="32"/>
      <c r="B782" s="32"/>
      <c r="C782" s="32"/>
      <c r="E782" s="32"/>
      <c r="F782" s="32"/>
    </row>
    <row r="783" spans="1:6" x14ac:dyDescent="0.2">
      <c r="A783" s="32"/>
      <c r="B783" s="32"/>
      <c r="C783" s="32"/>
      <c r="E783" s="32"/>
      <c r="F783" s="32"/>
    </row>
    <row r="784" spans="1:6" x14ac:dyDescent="0.2">
      <c r="A784" s="32"/>
      <c r="B784" s="32"/>
      <c r="C784" s="32"/>
      <c r="E784" s="32"/>
      <c r="F784" s="32"/>
    </row>
    <row r="785" spans="1:6" x14ac:dyDescent="0.2">
      <c r="A785" s="32"/>
      <c r="B785" s="32"/>
      <c r="C785" s="32"/>
      <c r="E785" s="32"/>
      <c r="F785" s="32"/>
    </row>
    <row r="786" spans="1:6" x14ac:dyDescent="0.2">
      <c r="A786" s="32"/>
      <c r="B786" s="32"/>
      <c r="C786" s="32"/>
      <c r="E786" s="32"/>
      <c r="F786" s="32"/>
    </row>
    <row r="787" spans="1:6" x14ac:dyDescent="0.2">
      <c r="A787" s="32"/>
      <c r="B787" s="32"/>
      <c r="C787" s="32"/>
      <c r="E787" s="32"/>
      <c r="F787" s="32"/>
    </row>
    <row r="788" spans="1:6" x14ac:dyDescent="0.2">
      <c r="A788" s="32"/>
      <c r="B788" s="32"/>
      <c r="C788" s="32"/>
      <c r="E788" s="32"/>
      <c r="F788" s="32"/>
    </row>
    <row r="789" spans="1:6" x14ac:dyDescent="0.2">
      <c r="A789" s="32"/>
      <c r="B789" s="32"/>
      <c r="C789" s="32"/>
      <c r="E789" s="32"/>
      <c r="F789" s="32"/>
    </row>
    <row r="790" spans="1:6" x14ac:dyDescent="0.2">
      <c r="A790" s="32"/>
      <c r="B790" s="32"/>
      <c r="C790" s="32"/>
      <c r="E790" s="32"/>
      <c r="F790" s="32"/>
    </row>
    <row r="791" spans="1:6" x14ac:dyDescent="0.2">
      <c r="A791" s="32"/>
      <c r="B791" s="32"/>
      <c r="C791" s="32"/>
      <c r="E791" s="32"/>
      <c r="F791" s="32"/>
    </row>
    <row r="792" spans="1:6" x14ac:dyDescent="0.2">
      <c r="A792" s="32"/>
      <c r="B792" s="32"/>
      <c r="C792" s="32"/>
      <c r="E792" s="32"/>
      <c r="F792" s="32"/>
    </row>
    <row r="793" spans="1:6" x14ac:dyDescent="0.2">
      <c r="A793" s="32"/>
      <c r="B793" s="32"/>
      <c r="C793" s="32"/>
      <c r="E793" s="32"/>
      <c r="F793" s="32"/>
    </row>
    <row r="794" spans="1:6" x14ac:dyDescent="0.2">
      <c r="A794" s="32"/>
      <c r="B794" s="32"/>
      <c r="C794" s="32"/>
      <c r="E794" s="32"/>
      <c r="F794" s="32"/>
    </row>
    <row r="795" spans="1:6" x14ac:dyDescent="0.2">
      <c r="A795" s="32"/>
      <c r="B795" s="32"/>
      <c r="C795" s="32"/>
      <c r="E795" s="32"/>
      <c r="F795" s="32"/>
    </row>
    <row r="796" spans="1:6" x14ac:dyDescent="0.2">
      <c r="A796" s="32"/>
      <c r="B796" s="32"/>
      <c r="C796" s="32"/>
      <c r="E796" s="32"/>
      <c r="F796" s="32"/>
    </row>
    <row r="797" spans="1:6" x14ac:dyDescent="0.2">
      <c r="A797" s="32"/>
      <c r="B797" s="32"/>
      <c r="C797" s="32"/>
      <c r="E797" s="32"/>
      <c r="F797" s="32"/>
    </row>
    <row r="798" spans="1:6" x14ac:dyDescent="0.2">
      <c r="A798" s="32"/>
      <c r="B798" s="32"/>
      <c r="C798" s="32"/>
      <c r="E798" s="32"/>
      <c r="F798" s="32"/>
    </row>
    <row r="799" spans="1:6" x14ac:dyDescent="0.2">
      <c r="A799" s="32"/>
      <c r="B799" s="32"/>
      <c r="C799" s="32"/>
      <c r="E799" s="32"/>
      <c r="F799" s="32"/>
    </row>
    <row r="800" spans="1:6" x14ac:dyDescent="0.2">
      <c r="A800" s="32"/>
      <c r="B800" s="32"/>
      <c r="C800" s="32"/>
      <c r="E800" s="32"/>
      <c r="F800" s="32"/>
    </row>
    <row r="801" spans="1:6" x14ac:dyDescent="0.2">
      <c r="A801" s="32"/>
      <c r="B801" s="32"/>
      <c r="C801" s="32"/>
      <c r="E801" s="32"/>
      <c r="F801" s="32"/>
    </row>
    <row r="802" spans="1:6" x14ac:dyDescent="0.2">
      <c r="A802" s="32"/>
      <c r="B802" s="32"/>
      <c r="C802" s="32"/>
      <c r="E802" s="32"/>
      <c r="F802" s="32"/>
    </row>
    <row r="803" spans="1:6" x14ac:dyDescent="0.2">
      <c r="A803" s="32"/>
      <c r="B803" s="32"/>
      <c r="C803" s="32"/>
      <c r="E803" s="32"/>
      <c r="F803" s="32"/>
    </row>
    <row r="804" spans="1:6" x14ac:dyDescent="0.2">
      <c r="A804" s="32"/>
      <c r="B804" s="32"/>
      <c r="C804" s="32"/>
      <c r="E804" s="32"/>
      <c r="F804" s="32"/>
    </row>
    <row r="805" spans="1:6" x14ac:dyDescent="0.2">
      <c r="A805" s="32"/>
      <c r="B805" s="32"/>
      <c r="C805" s="32"/>
      <c r="E805" s="32"/>
      <c r="F805" s="32"/>
    </row>
    <row r="806" spans="1:6" x14ac:dyDescent="0.2">
      <c r="A806" s="32"/>
      <c r="B806" s="32"/>
      <c r="C806" s="32"/>
      <c r="E806" s="32"/>
      <c r="F806" s="32"/>
    </row>
    <row r="807" spans="1:6" x14ac:dyDescent="0.2">
      <c r="A807" s="32"/>
      <c r="B807" s="32"/>
      <c r="C807" s="32"/>
      <c r="E807" s="32"/>
      <c r="F807" s="32"/>
    </row>
    <row r="808" spans="1:6" x14ac:dyDescent="0.2">
      <c r="A808" s="32"/>
      <c r="B808" s="32"/>
      <c r="C808" s="32"/>
      <c r="E808" s="32"/>
      <c r="F808" s="32"/>
    </row>
    <row r="809" spans="1:6" x14ac:dyDescent="0.2">
      <c r="A809" s="32"/>
      <c r="B809" s="32"/>
      <c r="C809" s="32"/>
      <c r="E809" s="32"/>
      <c r="F809" s="32"/>
    </row>
    <row r="810" spans="1:6" x14ac:dyDescent="0.2">
      <c r="A810" s="32"/>
      <c r="B810" s="32"/>
      <c r="C810" s="32"/>
      <c r="E810" s="32"/>
      <c r="F810" s="32"/>
    </row>
    <row r="811" spans="1:6" x14ac:dyDescent="0.2">
      <c r="A811" s="32"/>
      <c r="B811" s="32"/>
      <c r="C811" s="32"/>
      <c r="E811" s="32"/>
      <c r="F811" s="32"/>
    </row>
    <row r="812" spans="1:6" x14ac:dyDescent="0.2">
      <c r="A812" s="32"/>
      <c r="B812" s="32"/>
      <c r="C812" s="32"/>
      <c r="E812" s="32"/>
      <c r="F812" s="32"/>
    </row>
    <row r="813" spans="1:6" x14ac:dyDescent="0.2">
      <c r="A813" s="32"/>
      <c r="B813" s="32"/>
      <c r="C813" s="32"/>
      <c r="E813" s="32"/>
      <c r="F813" s="32"/>
    </row>
    <row r="814" spans="1:6" x14ac:dyDescent="0.2">
      <c r="A814" s="32"/>
      <c r="B814" s="32"/>
      <c r="C814" s="32"/>
      <c r="E814" s="32"/>
      <c r="F814" s="32"/>
    </row>
    <row r="815" spans="1:6" x14ac:dyDescent="0.2">
      <c r="A815" s="32"/>
      <c r="B815" s="32"/>
      <c r="C815" s="32"/>
      <c r="E815" s="32"/>
      <c r="F815" s="32"/>
    </row>
    <row r="816" spans="1:6" x14ac:dyDescent="0.2">
      <c r="A816" s="32"/>
      <c r="B816" s="32"/>
      <c r="C816" s="32"/>
      <c r="E816" s="32"/>
      <c r="F816" s="32"/>
    </row>
    <row r="817" spans="1:6" x14ac:dyDescent="0.2">
      <c r="A817" s="32"/>
      <c r="B817" s="32"/>
      <c r="C817" s="32"/>
      <c r="E817" s="32"/>
      <c r="F817" s="32"/>
    </row>
    <row r="818" spans="1:6" x14ac:dyDescent="0.2">
      <c r="A818" s="32"/>
      <c r="B818" s="32"/>
      <c r="C818" s="32"/>
      <c r="E818" s="32"/>
      <c r="F818" s="32"/>
    </row>
    <row r="819" spans="1:6" x14ac:dyDescent="0.2">
      <c r="A819" s="32"/>
      <c r="B819" s="32"/>
      <c r="C819" s="32"/>
      <c r="E819" s="32"/>
      <c r="F819" s="32"/>
    </row>
    <row r="820" spans="1:6" x14ac:dyDescent="0.2">
      <c r="A820" s="32"/>
      <c r="B820" s="32"/>
      <c r="C820" s="32"/>
      <c r="E820" s="32"/>
      <c r="F820" s="32"/>
    </row>
    <row r="821" spans="1:6" x14ac:dyDescent="0.2">
      <c r="A821" s="32"/>
      <c r="B821" s="32"/>
      <c r="C821" s="32"/>
      <c r="E821" s="32"/>
      <c r="F821" s="32"/>
    </row>
    <row r="822" spans="1:6" x14ac:dyDescent="0.2">
      <c r="A822" s="32"/>
      <c r="B822" s="32"/>
      <c r="C822" s="32"/>
      <c r="E822" s="32"/>
      <c r="F822" s="32"/>
    </row>
    <row r="823" spans="1:6" x14ac:dyDescent="0.2">
      <c r="A823" s="32"/>
      <c r="B823" s="32"/>
      <c r="C823" s="32"/>
      <c r="E823" s="32"/>
      <c r="F823" s="32"/>
    </row>
    <row r="824" spans="1:6" x14ac:dyDescent="0.2">
      <c r="A824" s="32"/>
      <c r="B824" s="32"/>
      <c r="C824" s="32"/>
      <c r="E824" s="32"/>
      <c r="F824" s="32"/>
    </row>
    <row r="825" spans="1:6" x14ac:dyDescent="0.2">
      <c r="A825" s="32"/>
      <c r="B825" s="32"/>
      <c r="C825" s="32"/>
      <c r="E825" s="32"/>
      <c r="F825" s="32"/>
    </row>
    <row r="826" spans="1:6" x14ac:dyDescent="0.2">
      <c r="A826" s="32"/>
      <c r="B826" s="32"/>
      <c r="C826" s="32"/>
      <c r="E826" s="32"/>
      <c r="F826" s="32"/>
    </row>
    <row r="827" spans="1:6" x14ac:dyDescent="0.2">
      <c r="A827" s="32"/>
      <c r="B827" s="32"/>
      <c r="C827" s="32"/>
      <c r="E827" s="32"/>
      <c r="F827" s="32"/>
    </row>
    <row r="828" spans="1:6" x14ac:dyDescent="0.2">
      <c r="A828" s="32"/>
      <c r="B828" s="32"/>
      <c r="C828" s="32"/>
      <c r="E828" s="32"/>
      <c r="F828" s="32"/>
    </row>
    <row r="829" spans="1:6" x14ac:dyDescent="0.2">
      <c r="A829" s="32"/>
      <c r="B829" s="32"/>
      <c r="C829" s="32"/>
      <c r="E829" s="32"/>
      <c r="F829" s="32"/>
    </row>
    <row r="830" spans="1:6" x14ac:dyDescent="0.2">
      <c r="A830" s="32"/>
      <c r="B830" s="32"/>
      <c r="C830" s="32"/>
      <c r="E830" s="32"/>
      <c r="F830" s="32"/>
    </row>
    <row r="831" spans="1:6" x14ac:dyDescent="0.2">
      <c r="A831" s="32"/>
      <c r="B831" s="32"/>
      <c r="C831" s="32"/>
      <c r="E831" s="32"/>
      <c r="F831" s="32"/>
    </row>
    <row r="832" spans="1:6" x14ac:dyDescent="0.2">
      <c r="A832" s="32"/>
      <c r="B832" s="32"/>
      <c r="C832" s="32"/>
      <c r="E832" s="32"/>
      <c r="F832" s="32"/>
    </row>
    <row r="833" spans="1:6" x14ac:dyDescent="0.2">
      <c r="A833" s="32"/>
      <c r="B833" s="32"/>
      <c r="C833" s="32"/>
      <c r="E833" s="32"/>
      <c r="F833" s="32"/>
    </row>
    <row r="834" spans="1:6" x14ac:dyDescent="0.2">
      <c r="A834" s="32"/>
      <c r="B834" s="32"/>
      <c r="C834" s="32"/>
      <c r="E834" s="32"/>
      <c r="F834" s="32"/>
    </row>
  </sheetData>
  <sheetProtection password="CF65" sheet="1" objects="1" scenarios="1"/>
  <pageMargins left="0.70866141732283472" right="0.27559055118110237" top="0.98425196850393704" bottom="0.62992125984251968" header="0.39370078740157483" footer="0.39370078740157483"/>
  <pageSetup paperSize="9" orientation="portrait" r:id="rId1"/>
  <headerFooter alignWithMargins="0">
    <oddHeader>&amp;LENERGETIKA LJUBLJANA d.o.o.&amp;RJPE-SIR-244/19</oddHeader>
    <oddFooter>&amp;C&amp;"Arial,Navadno"&amp;P / 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43</vt:i4>
      </vt:variant>
      <vt:variant>
        <vt:lpstr>Imenovani obsegi</vt:lpstr>
      </vt:variant>
      <vt:variant>
        <vt:i4>63</vt:i4>
      </vt:variant>
    </vt:vector>
  </HeadingPairs>
  <TitlesOfParts>
    <vt:vector size="106" baseType="lpstr">
      <vt:lpstr>REKAP</vt:lpstr>
      <vt:lpstr>1A</vt:lpstr>
      <vt:lpstr>T119</vt:lpstr>
      <vt:lpstr>T126</vt:lpstr>
      <vt:lpstr>T140</vt:lpstr>
      <vt:lpstr>P3264</vt:lpstr>
      <vt:lpstr>P3264 B</vt:lpstr>
      <vt:lpstr>P3227</vt:lpstr>
      <vt:lpstr>P3263</vt:lpstr>
      <vt:lpstr>P3031</vt:lpstr>
      <vt:lpstr>P3138</vt:lpstr>
      <vt:lpstr>P2915</vt:lpstr>
      <vt:lpstr>P2914</vt:lpstr>
      <vt:lpstr>P2846</vt:lpstr>
      <vt:lpstr>P2931</vt:lpstr>
      <vt:lpstr>P2916</vt:lpstr>
      <vt:lpstr>P3734</vt:lpstr>
      <vt:lpstr>P3735</vt:lpstr>
      <vt:lpstr>1B</vt:lpstr>
      <vt:lpstr>Vrocevod_T-700 SD</vt:lpstr>
      <vt:lpstr>1C</vt:lpstr>
      <vt:lpstr>Vroc-prik  SD</vt:lpstr>
      <vt:lpstr>2D</vt:lpstr>
      <vt:lpstr>N-18021_SD</vt:lpstr>
      <vt:lpstr>N-18249_SD</vt:lpstr>
      <vt:lpstr>PRIKLJUCKI-TIP-I_SD</vt:lpstr>
      <vt:lpstr>P-12831_SD</vt:lpstr>
      <vt:lpstr>P-34313_SD</vt:lpstr>
      <vt:lpstr>2E</vt:lpstr>
      <vt:lpstr>N-29000_SD</vt:lpstr>
      <vt:lpstr>2F</vt:lpstr>
      <vt:lpstr>Na Stolbi_N-14001_SD</vt:lpstr>
      <vt:lpstr>P-30551_SD</vt:lpstr>
      <vt:lpstr>P-17763_SD</vt:lpstr>
      <vt:lpstr>SPP-4588-4589_SD</vt:lpstr>
      <vt:lpstr>P-4588_SD</vt:lpstr>
      <vt:lpstr>P-4589_SD</vt:lpstr>
      <vt:lpstr>P-4587_SD</vt:lpstr>
      <vt:lpstr>P-4602_SD</vt:lpstr>
      <vt:lpstr>P-4586_SD</vt:lpstr>
      <vt:lpstr>2G</vt:lpstr>
      <vt:lpstr>SP-27162_SD</vt:lpstr>
      <vt:lpstr>P-14690_SD</vt:lpstr>
      <vt:lpstr>'1A'!Področje_tiskanja</vt:lpstr>
      <vt:lpstr>'1B'!Področje_tiskanja</vt:lpstr>
      <vt:lpstr>'1C'!Področje_tiskanja</vt:lpstr>
      <vt:lpstr>'2D'!Področje_tiskanja</vt:lpstr>
      <vt:lpstr>'2E'!Področje_tiskanja</vt:lpstr>
      <vt:lpstr>'2F'!Področje_tiskanja</vt:lpstr>
      <vt:lpstr>'2G'!Področje_tiskanja</vt:lpstr>
      <vt:lpstr>'N-29000_SD'!Področje_tiskanja</vt:lpstr>
      <vt:lpstr>'Na Stolbi_N-14001_SD'!Področje_tiskanja</vt:lpstr>
      <vt:lpstr>'P-12831_SD'!Področje_tiskanja</vt:lpstr>
      <vt:lpstr>'P-14690_SD'!Področje_tiskanja</vt:lpstr>
      <vt:lpstr>'P-17763_SD'!Področje_tiskanja</vt:lpstr>
      <vt:lpstr>'P2915'!Področje_tiskanja</vt:lpstr>
      <vt:lpstr>'P-30551_SD'!Področje_tiskanja</vt:lpstr>
      <vt:lpstr>'P3227'!Področje_tiskanja</vt:lpstr>
      <vt:lpstr>'P3264'!Področje_tiskanja</vt:lpstr>
      <vt:lpstr>'P3264 B'!Področje_tiskanja</vt:lpstr>
      <vt:lpstr>'P-34313_SD'!Področje_tiskanja</vt:lpstr>
      <vt:lpstr>'P-4586_SD'!Področje_tiskanja</vt:lpstr>
      <vt:lpstr>'P-4587_SD'!Področje_tiskanja</vt:lpstr>
      <vt:lpstr>'P-4588_SD'!Področje_tiskanja</vt:lpstr>
      <vt:lpstr>'P-4589_SD'!Področje_tiskanja</vt:lpstr>
      <vt:lpstr>'P-4602_SD'!Področje_tiskanja</vt:lpstr>
      <vt:lpstr>REKAP!Področje_tiskanja</vt:lpstr>
      <vt:lpstr>'SP-27162_SD'!Področje_tiskanja</vt:lpstr>
      <vt:lpstr>'SPP-4588-4589_SD'!Področje_tiskanja</vt:lpstr>
      <vt:lpstr>'T119'!Področje_tiskanja</vt:lpstr>
      <vt:lpstr>'T126'!Področje_tiskanja</vt:lpstr>
      <vt:lpstr>'Vrocevod_T-700 SD'!Področje_tiskanja</vt:lpstr>
      <vt:lpstr>'Vroc-prik  SD'!Področje_tiskanja</vt:lpstr>
      <vt:lpstr>'N-18021_SD'!Tiskanje_naslovov</vt:lpstr>
      <vt:lpstr>'N-18249_SD'!Tiskanje_naslovov</vt:lpstr>
      <vt:lpstr>'N-29000_SD'!Tiskanje_naslovov</vt:lpstr>
      <vt:lpstr>'Na Stolbi_N-14001_SD'!Tiskanje_naslovov</vt:lpstr>
      <vt:lpstr>'P-12831_SD'!Tiskanje_naslovov</vt:lpstr>
      <vt:lpstr>'P-14690_SD'!Tiskanje_naslovov</vt:lpstr>
      <vt:lpstr>'P-17763_SD'!Tiskanje_naslovov</vt:lpstr>
      <vt:lpstr>'P2846'!Tiskanje_naslovov</vt:lpstr>
      <vt:lpstr>'P2914'!Tiskanje_naslovov</vt:lpstr>
      <vt:lpstr>'P2915'!Tiskanje_naslovov</vt:lpstr>
      <vt:lpstr>'P2916'!Tiskanje_naslovov</vt:lpstr>
      <vt:lpstr>'P2931'!Tiskanje_naslovov</vt:lpstr>
      <vt:lpstr>'P3031'!Tiskanje_naslovov</vt:lpstr>
      <vt:lpstr>'P-30551_SD'!Tiskanje_naslovov</vt:lpstr>
      <vt:lpstr>'P3227'!Tiskanje_naslovov</vt:lpstr>
      <vt:lpstr>'P3263'!Tiskanje_naslovov</vt:lpstr>
      <vt:lpstr>'P3264'!Tiskanje_naslovov</vt:lpstr>
      <vt:lpstr>'P3264 B'!Tiskanje_naslovov</vt:lpstr>
      <vt:lpstr>'P-34313_SD'!Tiskanje_naslovov</vt:lpstr>
      <vt:lpstr>'P3734'!Tiskanje_naslovov</vt:lpstr>
      <vt:lpstr>'P3735'!Tiskanje_naslovov</vt:lpstr>
      <vt:lpstr>'P-4586_SD'!Tiskanje_naslovov</vt:lpstr>
      <vt:lpstr>'P-4587_SD'!Tiskanje_naslovov</vt:lpstr>
      <vt:lpstr>'P-4588_SD'!Tiskanje_naslovov</vt:lpstr>
      <vt:lpstr>'P-4589_SD'!Tiskanje_naslovov</vt:lpstr>
      <vt:lpstr>'P-4602_SD'!Tiskanje_naslovov</vt:lpstr>
      <vt:lpstr>'PRIKLJUCKI-TIP-I_SD'!Tiskanje_naslovov</vt:lpstr>
      <vt:lpstr>'SP-27162_SD'!Tiskanje_naslovov</vt:lpstr>
      <vt:lpstr>'SPP-4588-4589_SD'!Tiskanje_naslovov</vt:lpstr>
      <vt:lpstr>'T119'!Tiskanje_naslovov</vt:lpstr>
      <vt:lpstr>'T126'!Tiskanje_naslovov</vt:lpstr>
      <vt:lpstr>'Vrocevod_T-700 SD'!Tiskanje_naslovov</vt:lpstr>
      <vt:lpstr>'Vroc-prik  SD'!Tiskanje_naslovov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test</dc:creator>
  <dc:description>izdelan: 31/08-2005</dc:description>
  <cp:lastModifiedBy>test</cp:lastModifiedBy>
  <cp:lastPrinted>2019-09-04T11:58:04Z</cp:lastPrinted>
  <dcterms:created xsi:type="dcterms:W3CDTF">1999-05-03T05:58:28Z</dcterms:created>
  <dcterms:modified xsi:type="dcterms:W3CDTF">2019-09-05T05:22:07Z</dcterms:modified>
</cp:coreProperties>
</file>